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\2023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F336" i="1"/>
  <c r="H336" i="1"/>
  <c r="H347" i="1" s="1"/>
  <c r="G336" i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F317" i="1"/>
  <c r="J317" i="1"/>
  <c r="J328" i="1" s="1"/>
  <c r="I317" i="1"/>
  <c r="H317" i="1"/>
  <c r="H328" i="1" s="1"/>
  <c r="G317" i="1"/>
  <c r="G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F298" i="1"/>
  <c r="F309" i="1" s="1"/>
  <c r="J298" i="1"/>
  <c r="J309" i="1" s="1"/>
  <c r="I298" i="1"/>
  <c r="H298" i="1"/>
  <c r="H309" i="1" s="1"/>
  <c r="G298" i="1"/>
  <c r="G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J252" i="1" s="1"/>
  <c r="I241" i="1"/>
  <c r="H241" i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F203" i="1"/>
  <c r="F214" i="1" s="1"/>
  <c r="J203" i="1"/>
  <c r="I203" i="1"/>
  <c r="H203" i="1"/>
  <c r="H214" i="1" s="1"/>
  <c r="G203" i="1"/>
  <c r="G214" i="1" s="1"/>
  <c r="L386" i="1" l="1"/>
  <c r="J385" i="1"/>
  <c r="G366" i="1"/>
  <c r="F347" i="1"/>
  <c r="F328" i="1"/>
  <c r="I290" i="1"/>
  <c r="G271" i="1"/>
  <c r="I252" i="1"/>
  <c r="H252" i="1"/>
  <c r="I233" i="1"/>
  <c r="I214" i="1"/>
  <c r="J214" i="1"/>
  <c r="I328" i="1"/>
  <c r="I309" i="1"/>
  <c r="G347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I195" i="1" l="1"/>
  <c r="J195" i="1"/>
  <c r="G195" i="1"/>
  <c r="F195" i="1"/>
  <c r="H195" i="1"/>
  <c r="J176" i="1"/>
  <c r="I176" i="1"/>
  <c r="H176" i="1"/>
  <c r="F176" i="1"/>
  <c r="G176" i="1"/>
  <c r="J157" i="1"/>
  <c r="I157" i="1"/>
  <c r="H157" i="1"/>
  <c r="G157" i="1"/>
  <c r="F157" i="1"/>
  <c r="I138" i="1"/>
  <c r="H138" i="1"/>
  <c r="F138" i="1"/>
  <c r="G138" i="1"/>
  <c r="J119" i="1"/>
  <c r="I119" i="1"/>
  <c r="H119" i="1"/>
  <c r="G119" i="1"/>
  <c r="F119" i="1"/>
  <c r="G100" i="1"/>
  <c r="I100" i="1"/>
  <c r="H100" i="1"/>
  <c r="J100" i="1"/>
  <c r="F100" i="1"/>
  <c r="J81" i="1"/>
  <c r="I81" i="1"/>
  <c r="H81" i="1"/>
  <c r="F81" i="1"/>
  <c r="G81" i="1"/>
  <c r="I62" i="1"/>
  <c r="H62" i="1"/>
  <c r="G62" i="1"/>
  <c r="F62" i="1"/>
  <c r="J62" i="1"/>
  <c r="J43" i="1"/>
  <c r="I43" i="1"/>
  <c r="H43" i="1"/>
  <c r="G43" i="1"/>
  <c r="F43" i="1"/>
  <c r="J24" i="1"/>
  <c r="I24" i="1"/>
  <c r="H24" i="1"/>
  <c r="F24" i="1"/>
  <c r="F386" i="1" l="1"/>
  <c r="G386" i="1"/>
  <c r="J386" i="1"/>
  <c r="I386" i="1"/>
  <c r="H386" i="1"/>
</calcChain>
</file>

<file path=xl/sharedStrings.xml><?xml version="1.0" encoding="utf-8"?>
<sst xmlns="http://schemas.openxmlformats.org/spreadsheetml/2006/main" count="462" uniqueCount="89">
  <si>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</si>
  <si>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</si>
  <si>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</si>
  <si>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</si>
  <si>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</si>
  <si>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</si>
  <si>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</si>
  <si>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</si>
  <si>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</si>
  <si>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</si>
  <si>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</si>
  <si>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</si>
  <si>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</si>
  <si>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</si>
  <si>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</si>
  <si>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</si>
  <si>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</si>
  <si>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</si>
  <si>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</si>
  <si>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</si>
  <si>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</si>
  <si>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</si>
  <si>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</si>
  <si>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</si>
  <si>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</si>
  <si>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</si>
  <si>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</si>
  <si>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</si>
  <si>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</si>
  <si>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</si>
  <si>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</si>
  <si>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</si>
  <si>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</si>
  <si>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</si>
  <si>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</si>
  <si>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</si>
  <si>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</si>
  <si>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</si>
  <si>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</si>
  <si>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сыром</t>
  </si>
  <si>
    <t>Чай с сахаром</t>
  </si>
  <si>
    <t>Бутерброд с маслом</t>
  </si>
  <si>
    <t>Яблоко</t>
  </si>
  <si>
    <t>Директор</t>
  </si>
  <si>
    <t>Усынин В.В.</t>
  </si>
  <si>
    <t>Каша молочная "Дружба"</t>
  </si>
  <si>
    <t>Сыр(порц.)/Яйцо куриное вареное вкрутую</t>
  </si>
  <si>
    <t>Чай с молоком</t>
  </si>
  <si>
    <t>Батон</t>
  </si>
  <si>
    <t xml:space="preserve">Биточек особый с соусом </t>
  </si>
  <si>
    <t>Каша ячневая вязкая/Огурец свежий порционный</t>
  </si>
  <si>
    <t>303/71</t>
  </si>
  <si>
    <t>Каша молочная геркулесовая</t>
  </si>
  <si>
    <t>Какао с молоком</t>
  </si>
  <si>
    <t>Мандарин</t>
  </si>
  <si>
    <t>Плов из свинины</t>
  </si>
  <si>
    <t>Огурец свежий порционный</t>
  </si>
  <si>
    <t>Чай с лимоном</t>
  </si>
  <si>
    <t>Каша молочная из манной крупы с маслом</t>
  </si>
  <si>
    <t>Бутерброд с сыром</t>
  </si>
  <si>
    <t>Тефтель с соусом</t>
  </si>
  <si>
    <t>Каша гречневая рассыпчатая/Огурец свежий порционный</t>
  </si>
  <si>
    <t>302/71</t>
  </si>
  <si>
    <t>Суп молочный с макаронными изделиями</t>
  </si>
  <si>
    <t>Груша</t>
  </si>
  <si>
    <t>Биточек рыбный с соусом</t>
  </si>
  <si>
    <t>Рис с овощами/Помидор свежий порционный</t>
  </si>
  <si>
    <t>38/71</t>
  </si>
  <si>
    <t>Компот из груш</t>
  </si>
  <si>
    <t>Птица, тушенная в соусе</t>
  </si>
  <si>
    <t>Макарононные изделия отварные/Горошек зеленый консервированный для подгарнировки</t>
  </si>
  <si>
    <t>МАОУ "Лицей № 97 г. Челябинска"</t>
  </si>
  <si>
    <t>15/209</t>
  </si>
  <si>
    <t>Котлета из птицы с соусом</t>
  </si>
  <si>
    <t>Напиток клюквенный</t>
  </si>
  <si>
    <t>Котлета домашняя с соусом</t>
  </si>
  <si>
    <t>ПР</t>
  </si>
  <si>
    <t>Каша молочная из риса с маслом</t>
  </si>
  <si>
    <t>Кофейный напиток с молоком</t>
  </si>
  <si>
    <t>Каша пшенная/Огурец свежий порционный</t>
  </si>
  <si>
    <t>Макароны отварные с овощами/Кукуруза консервированная для подгарнировки</t>
  </si>
  <si>
    <t>Запеканка творожная с молоком сгущеным</t>
  </si>
  <si>
    <t>Рис отварной/Помидор порционный</t>
  </si>
  <si>
    <t>304/71</t>
  </si>
  <si>
    <t>Напиток лимонный</t>
  </si>
  <si>
    <t>Сыр (порц.)/Яйцо куриное вареное вкрутую</t>
  </si>
  <si>
    <t>Биточек из свинины с соусом</t>
  </si>
  <si>
    <t>Бутерброд горячий с сыром</t>
  </si>
  <si>
    <t>Каша пшенная /Горошек зеленый консервированный для подгарнировки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</si>
</sst>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64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43" sqref="K14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71</v>
      </c>
      <c r="D1" s="55"/>
      <c r="E1" s="55"/>
      <c r="F1" s="12" t="s">
        <v>16</v>
      </c>
      <c r="G1" s="2" t="s">
        <v>17</v>
      </c>
      <c r="H1" s="56" t="s">
        <v>43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2023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200</v>
      </c>
      <c r="G6" s="39">
        <v>17</v>
      </c>
      <c r="H6" s="39">
        <v>16</v>
      </c>
      <c r="I6" s="39">
        <v>34</v>
      </c>
      <c r="J6" s="39">
        <v>334</v>
      </c>
      <c r="K6" s="40">
        <v>204</v>
      </c>
      <c r="L6" s="39"/>
    </row>
    <row r="7" spans="1:12" ht="0.75" customHeight="1" x14ac:dyDescent="0.25">
      <c r="A7" s="23"/>
      <c r="B7" s="15"/>
      <c r="C7" s="11"/>
      <c r="D7" s="6"/>
      <c r="E7" s="5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60</v>
      </c>
      <c r="K8" s="43">
        <v>376</v>
      </c>
      <c r="L8" s="42"/>
    </row>
    <row r="9" spans="1:12" ht="15" x14ac:dyDescent="0.25">
      <c r="A9" s="23"/>
      <c r="B9" s="15"/>
      <c r="C9" s="11"/>
      <c r="D9" s="7" t="s">
        <v>23</v>
      </c>
      <c r="E9" s="51" t="s">
        <v>41</v>
      </c>
      <c r="F9" s="42">
        <v>40</v>
      </c>
      <c r="G9" s="42">
        <v>2.4</v>
      </c>
      <c r="H9" s="42">
        <v>8.1999999999999993</v>
      </c>
      <c r="I9" s="42">
        <v>15.1</v>
      </c>
      <c r="J9" s="42">
        <v>143.80000000000001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1" t="s">
        <v>42</v>
      </c>
      <c r="F10" s="42">
        <v>200</v>
      </c>
      <c r="G10" s="42">
        <v>1</v>
      </c>
      <c r="H10" s="42">
        <v>1</v>
      </c>
      <c r="I10" s="42">
        <v>20</v>
      </c>
      <c r="J10" s="42">
        <v>94</v>
      </c>
      <c r="K10" s="43">
        <v>338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>
        <v>72.08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20.399999999999999</v>
      </c>
      <c r="H13" s="19">
        <f t="shared" si="0"/>
        <v>25.2</v>
      </c>
      <c r="I13" s="19">
        <f t="shared" si="0"/>
        <v>84.1</v>
      </c>
      <c r="J13" s="19">
        <f t="shared" si="0"/>
        <v>631.79999999999995</v>
      </c>
      <c r="K13" s="25"/>
      <c r="L13" s="19">
        <f t="shared" ref="L13" si="1">SUM(L6:L12)</f>
        <v>72.08</v>
      </c>
    </row>
    <row r="14" spans="1:12" ht="0.75" customHeight="1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hidden="1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hidden="1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hidden="1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hidden="1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hidden="1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hidden="1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hidden="1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hidden="1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hidden="1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640</v>
      </c>
      <c r="G24" s="32">
        <f>G13+G23</f>
        <v>20.399999999999999</v>
      </c>
      <c r="H24" s="32">
        <f t="shared" ref="H24:J24" si="4">H13+H23</f>
        <v>25.2</v>
      </c>
      <c r="I24" s="32">
        <f t="shared" si="4"/>
        <v>84.1</v>
      </c>
      <c r="J24" s="32">
        <f t="shared" si="4"/>
        <v>631.79999999999995</v>
      </c>
      <c r="K24" s="32"/>
      <c r="L24" s="32">
        <f t="shared" ref="L24" si="5">L13+L23</f>
        <v>72.08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45</v>
      </c>
      <c r="F25" s="39">
        <v>210</v>
      </c>
      <c r="G25" s="39">
        <v>6</v>
      </c>
      <c r="H25" s="39">
        <v>4</v>
      </c>
      <c r="I25" s="39">
        <v>43</v>
      </c>
      <c r="J25" s="39">
        <v>233</v>
      </c>
      <c r="K25" s="40">
        <v>175</v>
      </c>
      <c r="L25" s="39"/>
    </row>
    <row r="26" spans="1:12" ht="15" x14ac:dyDescent="0.25">
      <c r="A26" s="14"/>
      <c r="B26" s="15"/>
      <c r="C26" s="11"/>
      <c r="D26" s="6" t="s">
        <v>26</v>
      </c>
      <c r="E26" s="51" t="s">
        <v>46</v>
      </c>
      <c r="F26" s="42">
        <v>65</v>
      </c>
      <c r="G26" s="42">
        <v>10</v>
      </c>
      <c r="H26" s="42">
        <v>10</v>
      </c>
      <c r="I26" s="42">
        <v>0</v>
      </c>
      <c r="J26" s="42">
        <v>131</v>
      </c>
      <c r="K26" s="43" t="s">
        <v>72</v>
      </c>
      <c r="L26" s="42"/>
    </row>
    <row r="27" spans="1:12" ht="15" x14ac:dyDescent="0.25">
      <c r="A27" s="14"/>
      <c r="B27" s="15"/>
      <c r="C27" s="11"/>
      <c r="D27" s="7" t="s">
        <v>22</v>
      </c>
      <c r="E27" s="51" t="s">
        <v>47</v>
      </c>
      <c r="F27" s="42">
        <v>200</v>
      </c>
      <c r="G27" s="42">
        <v>2</v>
      </c>
      <c r="H27" s="42">
        <v>1</v>
      </c>
      <c r="I27" s="42">
        <v>16</v>
      </c>
      <c r="J27" s="42">
        <v>81</v>
      </c>
      <c r="K27" s="43">
        <v>378</v>
      </c>
      <c r="L27" s="42"/>
    </row>
    <row r="28" spans="1:12" ht="15" x14ac:dyDescent="0.25">
      <c r="A28" s="14"/>
      <c r="B28" s="15"/>
      <c r="C28" s="11"/>
      <c r="D28" s="7" t="s">
        <v>23</v>
      </c>
      <c r="E28" s="51" t="s">
        <v>41</v>
      </c>
      <c r="F28" s="42">
        <v>40</v>
      </c>
      <c r="G28" s="42">
        <v>2.4</v>
      </c>
      <c r="H28" s="42">
        <v>8.1999999999999993</v>
      </c>
      <c r="I28" s="42">
        <v>15.1</v>
      </c>
      <c r="J28" s="42">
        <v>143.80000000000001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>
        <v>72.08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20.399999999999999</v>
      </c>
      <c r="H32" s="19">
        <f t="shared" ref="H32" si="7">SUM(H25:H31)</f>
        <v>23.2</v>
      </c>
      <c r="I32" s="19">
        <f t="shared" ref="I32" si="8">SUM(I25:I31)</f>
        <v>74.099999999999994</v>
      </c>
      <c r="J32" s="19">
        <f t="shared" ref="J32:L32" si="9">SUM(J25:J31)</f>
        <v>588.79999999999995</v>
      </c>
      <c r="K32" s="25"/>
      <c r="L32" s="19">
        <f t="shared" si="9"/>
        <v>72.08</v>
      </c>
    </row>
    <row r="33" spans="1:12" ht="0.75" customHeight="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hidden="1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hidden="1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hidden="1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hidden="1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hidden="1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hidden="1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hidden="1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hidden="1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hidden="1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515</v>
      </c>
      <c r="G43" s="32">
        <f t="shared" ref="G43" si="14">G32+G42</f>
        <v>20.399999999999999</v>
      </c>
      <c r="H43" s="32">
        <f t="shared" ref="H43" si="15">H32+H42</f>
        <v>23.2</v>
      </c>
      <c r="I43" s="32">
        <f t="shared" ref="I43" si="16">I32+I42</f>
        <v>74.099999999999994</v>
      </c>
      <c r="J43" s="32">
        <f t="shared" ref="J43:L43" si="17">J32+J42</f>
        <v>588.79999999999995</v>
      </c>
      <c r="K43" s="32"/>
      <c r="L43" s="32">
        <f t="shared" si="17"/>
        <v>72.08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1" t="s">
        <v>49</v>
      </c>
      <c r="F44" s="42">
        <v>100</v>
      </c>
      <c r="G44" s="42">
        <v>10</v>
      </c>
      <c r="H44" s="42">
        <v>13</v>
      </c>
      <c r="I44" s="42">
        <v>11</v>
      </c>
      <c r="J44" s="42">
        <v>203</v>
      </c>
      <c r="K44" s="43">
        <v>269</v>
      </c>
      <c r="L44" s="39"/>
    </row>
    <row r="45" spans="1:12" ht="15" x14ac:dyDescent="0.25">
      <c r="A45" s="23"/>
      <c r="B45" s="15"/>
      <c r="C45" s="11"/>
      <c r="D45" s="6" t="s">
        <v>21</v>
      </c>
      <c r="E45" s="41" t="s">
        <v>50</v>
      </c>
      <c r="F45" s="42">
        <v>180</v>
      </c>
      <c r="G45" s="42">
        <v>4</v>
      </c>
      <c r="H45" s="42">
        <v>4</v>
      </c>
      <c r="I45" s="42">
        <v>29</v>
      </c>
      <c r="J45" s="42">
        <v>151</v>
      </c>
      <c r="K45" s="43" t="s">
        <v>51</v>
      </c>
      <c r="L45" s="42"/>
    </row>
    <row r="46" spans="1:12" ht="15" x14ac:dyDescent="0.25">
      <c r="A46" s="23"/>
      <c r="B46" s="15"/>
      <c r="C46" s="11"/>
      <c r="D46" s="7" t="s">
        <v>22</v>
      </c>
      <c r="E46" s="51" t="s">
        <v>40</v>
      </c>
      <c r="F46" s="42">
        <v>200</v>
      </c>
      <c r="G46" s="42">
        <v>0</v>
      </c>
      <c r="H46" s="42">
        <v>0</v>
      </c>
      <c r="I46" s="42">
        <v>15</v>
      </c>
      <c r="J46" s="42">
        <v>60</v>
      </c>
      <c r="K46" s="43">
        <v>376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48</v>
      </c>
      <c r="F47" s="42">
        <v>30</v>
      </c>
      <c r="G47" s="42">
        <v>2.2999999999999998</v>
      </c>
      <c r="H47" s="42">
        <v>0.9</v>
      </c>
      <c r="I47" s="42">
        <v>15</v>
      </c>
      <c r="J47" s="42">
        <v>77.7</v>
      </c>
      <c r="K47" s="43" t="s">
        <v>76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>
        <v>72.08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16.3</v>
      </c>
      <c r="H51" s="19">
        <f t="shared" ref="H51" si="19">SUM(H44:H50)</f>
        <v>17.899999999999999</v>
      </c>
      <c r="I51" s="19">
        <f t="shared" ref="I51" si="20">SUM(I44:I50)</f>
        <v>70</v>
      </c>
      <c r="J51" s="19">
        <f t="shared" ref="J51:L51" si="21">SUM(J44:J50)</f>
        <v>491.7</v>
      </c>
      <c r="K51" s="25"/>
      <c r="L51" s="19">
        <f t="shared" si="21"/>
        <v>72.08</v>
      </c>
    </row>
    <row r="52" spans="1:12" ht="15" hidden="1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hidden="1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hidden="1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hidden="1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hidden="1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hidden="1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hidden="1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hidden="1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hidden="1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hidden="1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510</v>
      </c>
      <c r="G62" s="32">
        <f t="shared" ref="G62" si="26">G51+G61</f>
        <v>16.3</v>
      </c>
      <c r="H62" s="32">
        <f t="shared" ref="H62" si="27">H51+H61</f>
        <v>17.899999999999999</v>
      </c>
      <c r="I62" s="32">
        <f t="shared" ref="I62" si="28">I51+I61</f>
        <v>70</v>
      </c>
      <c r="J62" s="32">
        <f t="shared" ref="J62:L62" si="29">J51+J61</f>
        <v>491.7</v>
      </c>
      <c r="K62" s="32"/>
      <c r="L62" s="32">
        <f t="shared" si="29"/>
        <v>72.08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52</v>
      </c>
      <c r="F63" s="39">
        <v>205</v>
      </c>
      <c r="G63" s="39">
        <v>9</v>
      </c>
      <c r="H63" s="39">
        <v>13</v>
      </c>
      <c r="I63" s="39">
        <v>33</v>
      </c>
      <c r="J63" s="39">
        <v>303</v>
      </c>
      <c r="K63" s="40">
        <v>173</v>
      </c>
      <c r="L63" s="39"/>
    </row>
    <row r="64" spans="1:12" ht="0.75" customHeight="1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1" t="s">
        <v>53</v>
      </c>
      <c r="F65" s="42">
        <v>200</v>
      </c>
      <c r="G65" s="42">
        <v>4</v>
      </c>
      <c r="H65" s="42">
        <v>0</v>
      </c>
      <c r="I65" s="42">
        <v>18</v>
      </c>
      <c r="J65" s="42">
        <v>88</v>
      </c>
      <c r="K65" s="43">
        <v>382</v>
      </c>
      <c r="L65" s="42"/>
    </row>
    <row r="66" spans="1:12" ht="15" x14ac:dyDescent="0.25">
      <c r="A66" s="23"/>
      <c r="B66" s="15"/>
      <c r="C66" s="11"/>
      <c r="D66" s="7" t="s">
        <v>23</v>
      </c>
      <c r="E66" s="51" t="s">
        <v>41</v>
      </c>
      <c r="F66" s="42">
        <v>30</v>
      </c>
      <c r="G66" s="42">
        <v>1.6</v>
      </c>
      <c r="H66" s="42">
        <v>7.9</v>
      </c>
      <c r="I66" s="42">
        <v>10.1</v>
      </c>
      <c r="J66" s="42">
        <v>117.9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51" t="s">
        <v>54</v>
      </c>
      <c r="F67" s="42">
        <v>120</v>
      </c>
      <c r="G67" s="42">
        <v>1</v>
      </c>
      <c r="H67" s="42">
        <v>0.2</v>
      </c>
      <c r="I67" s="42">
        <v>9</v>
      </c>
      <c r="J67" s="42">
        <v>45.6</v>
      </c>
      <c r="K67" s="43">
        <v>341</v>
      </c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>
        <v>72.08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15.6</v>
      </c>
      <c r="H70" s="19">
        <f t="shared" ref="H70" si="31">SUM(H63:H69)</f>
        <v>21.099999999999998</v>
      </c>
      <c r="I70" s="19">
        <f t="shared" ref="I70" si="32">SUM(I63:I69)</f>
        <v>70.099999999999994</v>
      </c>
      <c r="J70" s="19">
        <f t="shared" ref="J70:L70" si="33">SUM(J63:J69)</f>
        <v>554.5</v>
      </c>
      <c r="K70" s="25"/>
      <c r="L70" s="19">
        <f t="shared" si="33"/>
        <v>72.08</v>
      </c>
    </row>
    <row r="71" spans="1:12" ht="15" hidden="1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hidden="1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hidden="1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hidden="1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hidden="1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hidden="1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hidden="1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hidden="1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hidden="1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hidden="1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555</v>
      </c>
      <c r="G81" s="32">
        <f t="shared" ref="G81" si="38">G70+G80</f>
        <v>15.6</v>
      </c>
      <c r="H81" s="32">
        <f t="shared" ref="H81" si="39">H70+H80</f>
        <v>21.099999999999998</v>
      </c>
      <c r="I81" s="32">
        <f t="shared" ref="I81" si="40">I70+I80</f>
        <v>70.099999999999994</v>
      </c>
      <c r="J81" s="32">
        <f t="shared" ref="J81:L81" si="41">J70+J80</f>
        <v>554.5</v>
      </c>
      <c r="K81" s="32"/>
      <c r="L81" s="32">
        <f t="shared" si="41"/>
        <v>72.08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55</v>
      </c>
      <c r="F82" s="39">
        <v>200</v>
      </c>
      <c r="G82" s="39">
        <v>16.399999999999999</v>
      </c>
      <c r="H82" s="39">
        <v>28</v>
      </c>
      <c r="I82" s="39">
        <v>34</v>
      </c>
      <c r="J82" s="39">
        <v>530</v>
      </c>
      <c r="K82" s="40">
        <v>265</v>
      </c>
      <c r="L82" s="39"/>
    </row>
    <row r="83" spans="1:12" ht="15" x14ac:dyDescent="0.25">
      <c r="A83" s="23"/>
      <c r="B83" s="15"/>
      <c r="C83" s="11"/>
      <c r="D83" s="6" t="s">
        <v>26</v>
      </c>
      <c r="E83" s="51" t="s">
        <v>56</v>
      </c>
      <c r="F83" s="42">
        <v>60</v>
      </c>
      <c r="G83" s="42">
        <v>0.42</v>
      </c>
      <c r="H83" s="42">
        <v>0.06</v>
      </c>
      <c r="I83" s="42">
        <v>1.1399999999999999</v>
      </c>
      <c r="J83" s="42">
        <v>7.2</v>
      </c>
      <c r="K83" s="43">
        <v>71</v>
      </c>
      <c r="L83" s="42"/>
    </row>
    <row r="84" spans="1:12" ht="15" x14ac:dyDescent="0.25">
      <c r="A84" s="23"/>
      <c r="B84" s="15"/>
      <c r="C84" s="11"/>
      <c r="D84" s="7" t="s">
        <v>22</v>
      </c>
      <c r="E84" s="51" t="s">
        <v>57</v>
      </c>
      <c r="F84" s="42">
        <v>207</v>
      </c>
      <c r="G84" s="42">
        <v>0</v>
      </c>
      <c r="H84" s="42">
        <v>0</v>
      </c>
      <c r="I84" s="42">
        <v>15</v>
      </c>
      <c r="J84" s="42">
        <v>62</v>
      </c>
      <c r="K84" s="43">
        <v>377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48</v>
      </c>
      <c r="F85" s="42">
        <v>40</v>
      </c>
      <c r="G85" s="42">
        <v>3.1</v>
      </c>
      <c r="H85" s="42">
        <v>1.2</v>
      </c>
      <c r="I85" s="42">
        <v>20</v>
      </c>
      <c r="J85" s="42">
        <v>103.6</v>
      </c>
      <c r="K85" s="43" t="s">
        <v>76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>
        <v>72.08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507</v>
      </c>
      <c r="G89" s="19">
        <f t="shared" ref="G89" si="42">SUM(G82:G88)</f>
        <v>19.920000000000002</v>
      </c>
      <c r="H89" s="19">
        <f t="shared" ref="H89" si="43">SUM(H82:H88)</f>
        <v>29.259999999999998</v>
      </c>
      <c r="I89" s="19">
        <f t="shared" ref="I89" si="44">SUM(I82:I88)</f>
        <v>70.14</v>
      </c>
      <c r="J89" s="19">
        <f t="shared" ref="J89:L89" si="45">SUM(J82:J88)</f>
        <v>702.80000000000007</v>
      </c>
      <c r="K89" s="25"/>
      <c r="L89" s="19">
        <f t="shared" si="45"/>
        <v>72.08</v>
      </c>
    </row>
    <row r="90" spans="1:12" ht="15" hidden="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hidden="1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hidden="1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hidden="1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hidden="1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hidden="1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hidden="1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hidden="1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hidden="1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hidden="1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507</v>
      </c>
      <c r="G100" s="32">
        <f t="shared" ref="G100" si="50">G89+G99</f>
        <v>19.920000000000002</v>
      </c>
      <c r="H100" s="32">
        <f t="shared" ref="H100" si="51">H89+H99</f>
        <v>29.259999999999998</v>
      </c>
      <c r="I100" s="32">
        <f t="shared" ref="I100" si="52">I89+I99</f>
        <v>70.14</v>
      </c>
      <c r="J100" s="32">
        <f t="shared" ref="J100:L100" si="53">J89+J99</f>
        <v>702.80000000000007</v>
      </c>
      <c r="K100" s="32"/>
      <c r="L100" s="32">
        <f t="shared" si="53"/>
        <v>72.08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58</v>
      </c>
      <c r="F101" s="39">
        <v>205</v>
      </c>
      <c r="G101" s="39">
        <v>6</v>
      </c>
      <c r="H101" s="39">
        <v>7</v>
      </c>
      <c r="I101" s="39">
        <v>31</v>
      </c>
      <c r="J101" s="39">
        <v>218</v>
      </c>
      <c r="K101" s="40">
        <v>181</v>
      </c>
      <c r="L101" s="39"/>
    </row>
    <row r="102" spans="1:12" ht="15" hidden="1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1" t="s">
        <v>53</v>
      </c>
      <c r="F103" s="42">
        <v>200</v>
      </c>
      <c r="G103" s="42">
        <v>4</v>
      </c>
      <c r="H103" s="42">
        <v>4</v>
      </c>
      <c r="I103" s="42">
        <v>18</v>
      </c>
      <c r="J103" s="42">
        <v>119</v>
      </c>
      <c r="K103" s="43">
        <v>382</v>
      </c>
      <c r="L103" s="42"/>
    </row>
    <row r="104" spans="1:12" ht="15" x14ac:dyDescent="0.25">
      <c r="A104" s="23"/>
      <c r="B104" s="15"/>
      <c r="C104" s="11"/>
      <c r="D104" s="7" t="s">
        <v>23</v>
      </c>
      <c r="E104" s="51" t="s">
        <v>59</v>
      </c>
      <c r="F104" s="42">
        <v>50</v>
      </c>
      <c r="G104" s="42">
        <v>8</v>
      </c>
      <c r="H104" s="42">
        <v>6</v>
      </c>
      <c r="I104" s="42">
        <v>15</v>
      </c>
      <c r="J104" s="42">
        <v>148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51" t="s">
        <v>42</v>
      </c>
      <c r="F105" s="42">
        <v>200</v>
      </c>
      <c r="G105" s="42">
        <v>1</v>
      </c>
      <c r="H105" s="42">
        <v>1</v>
      </c>
      <c r="I105" s="42">
        <v>20</v>
      </c>
      <c r="J105" s="42">
        <v>94</v>
      </c>
      <c r="K105" s="43">
        <v>338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>
        <v>72.08</v>
      </c>
    </row>
    <row r="108" spans="1:12" ht="12.75" customHeight="1" x14ac:dyDescent="0.2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4">SUM(G101:G107)</f>
        <v>19</v>
      </c>
      <c r="H108" s="19">
        <f t="shared" si="54"/>
        <v>18</v>
      </c>
      <c r="I108" s="19">
        <f t="shared" si="54"/>
        <v>84</v>
      </c>
      <c r="J108" s="19">
        <f t="shared" si="54"/>
        <v>579</v>
      </c>
      <c r="K108" s="25"/>
      <c r="L108" s="19">
        <f t="shared" ref="L108" si="55">SUM(L101:L107)</f>
        <v>72.08</v>
      </c>
    </row>
    <row r="109" spans="1:12" ht="1.5" hidden="1" customHeight="1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hidden="1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hidden="1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hidden="1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hidden="1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hidden="1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hidden="1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hidden="1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hidden="1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hidden="1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655</v>
      </c>
      <c r="G119" s="32">
        <f t="shared" ref="G119" si="58">G108+G118</f>
        <v>19</v>
      </c>
      <c r="H119" s="32">
        <f t="shared" ref="H119" si="59">H108+H118</f>
        <v>18</v>
      </c>
      <c r="I119" s="32">
        <f t="shared" ref="I119" si="60">I108+I118</f>
        <v>84</v>
      </c>
      <c r="J119" s="32">
        <f t="shared" ref="J119:L119" si="61">J108+J118</f>
        <v>579</v>
      </c>
      <c r="K119" s="32"/>
      <c r="L119" s="32">
        <f t="shared" si="61"/>
        <v>72.08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1" t="s">
        <v>60</v>
      </c>
      <c r="F120" s="42">
        <v>100</v>
      </c>
      <c r="G120" s="42">
        <v>7</v>
      </c>
      <c r="H120" s="42">
        <v>8</v>
      </c>
      <c r="I120" s="42">
        <v>9</v>
      </c>
      <c r="J120" s="42">
        <v>142</v>
      </c>
      <c r="K120" s="43">
        <v>279</v>
      </c>
      <c r="L120" s="39"/>
    </row>
    <row r="121" spans="1:12" ht="15" x14ac:dyDescent="0.25">
      <c r="A121" s="14"/>
      <c r="B121" s="15"/>
      <c r="C121" s="11"/>
      <c r="D121" s="6" t="s">
        <v>21</v>
      </c>
      <c r="E121" s="41" t="s">
        <v>61</v>
      </c>
      <c r="F121" s="42">
        <v>180</v>
      </c>
      <c r="G121" s="42">
        <v>8.8000000000000007</v>
      </c>
      <c r="H121" s="42">
        <v>6.09</v>
      </c>
      <c r="I121" s="42">
        <v>39.4</v>
      </c>
      <c r="J121" s="42">
        <v>247.95</v>
      </c>
      <c r="K121" s="43" t="s">
        <v>62</v>
      </c>
      <c r="L121" s="42"/>
    </row>
    <row r="122" spans="1:12" ht="15" x14ac:dyDescent="0.25">
      <c r="A122" s="14"/>
      <c r="B122" s="15"/>
      <c r="C122" s="11"/>
      <c r="D122" s="7" t="s">
        <v>22</v>
      </c>
      <c r="E122" s="51" t="s">
        <v>57</v>
      </c>
      <c r="F122" s="42">
        <v>207</v>
      </c>
      <c r="G122" s="42">
        <v>0</v>
      </c>
      <c r="H122" s="42">
        <v>0</v>
      </c>
      <c r="I122" s="42">
        <v>15</v>
      </c>
      <c r="J122" s="42">
        <v>62</v>
      </c>
      <c r="K122" s="43">
        <v>377</v>
      </c>
      <c r="L122" s="42"/>
    </row>
    <row r="123" spans="1:12" ht="15" x14ac:dyDescent="0.25">
      <c r="A123" s="14"/>
      <c r="B123" s="15"/>
      <c r="C123" s="11"/>
      <c r="D123" s="7" t="s">
        <v>23</v>
      </c>
      <c r="E123" s="51" t="s">
        <v>48</v>
      </c>
      <c r="F123" s="42">
        <v>20</v>
      </c>
      <c r="G123" s="42">
        <v>1.5</v>
      </c>
      <c r="H123" s="42">
        <v>0.6</v>
      </c>
      <c r="I123" s="42">
        <v>10</v>
      </c>
      <c r="J123" s="42">
        <v>51.8</v>
      </c>
      <c r="K123" s="43" t="s">
        <v>76</v>
      </c>
      <c r="L123" s="42"/>
    </row>
    <row r="124" spans="1:12" ht="15" x14ac:dyDescent="0.25">
      <c r="A124" s="14"/>
      <c r="B124" s="15"/>
      <c r="C124" s="11"/>
      <c r="D124" s="7" t="s">
        <v>24</v>
      </c>
      <c r="E124" s="5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>
        <v>72.08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17.3</v>
      </c>
      <c r="H127" s="19">
        <f t="shared" si="62"/>
        <v>14.69</v>
      </c>
      <c r="I127" s="19">
        <f t="shared" si="62"/>
        <v>73.400000000000006</v>
      </c>
      <c r="J127" s="19">
        <f t="shared" si="62"/>
        <v>503.75</v>
      </c>
      <c r="K127" s="25"/>
      <c r="L127" s="19">
        <f t="shared" ref="L127" si="63">SUM(L120:L126)</f>
        <v>72.08</v>
      </c>
    </row>
    <row r="128" spans="1:12" ht="15" hidden="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hidden="1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hidden="1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hidden="1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hidden="1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hidden="1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hidden="1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hidden="1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hidden="1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hidden="1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507</v>
      </c>
      <c r="G138" s="32">
        <f t="shared" ref="G138" si="66">G127+G137</f>
        <v>17.3</v>
      </c>
      <c r="H138" s="32">
        <f t="shared" ref="H138" si="67">H127+H137</f>
        <v>14.69</v>
      </c>
      <c r="I138" s="32">
        <f t="shared" ref="I138" si="68">I127+I137</f>
        <v>73.400000000000006</v>
      </c>
      <c r="J138" s="32">
        <f t="shared" ref="J138:L138" si="69">J127+J137</f>
        <v>503.75</v>
      </c>
      <c r="K138" s="32"/>
      <c r="L138" s="32">
        <f t="shared" si="69"/>
        <v>72.08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63</v>
      </c>
      <c r="F139" s="39">
        <v>250</v>
      </c>
      <c r="G139" s="39">
        <v>12</v>
      </c>
      <c r="H139" s="39">
        <v>10</v>
      </c>
      <c r="I139" s="39">
        <v>20</v>
      </c>
      <c r="J139" s="39">
        <v>220</v>
      </c>
      <c r="K139" s="40">
        <v>120</v>
      </c>
      <c r="L139" s="39"/>
    </row>
    <row r="140" spans="1:12" ht="15" hidden="1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40</v>
      </c>
      <c r="F141" s="42">
        <v>200</v>
      </c>
      <c r="G141" s="42">
        <v>0</v>
      </c>
      <c r="H141" s="42">
        <v>0</v>
      </c>
      <c r="I141" s="42">
        <v>15</v>
      </c>
      <c r="J141" s="42">
        <v>60</v>
      </c>
      <c r="K141" s="43">
        <v>376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41" t="s">
        <v>48</v>
      </c>
      <c r="F142" s="42">
        <v>40</v>
      </c>
      <c r="G142" s="42">
        <v>3.1</v>
      </c>
      <c r="H142" s="42">
        <v>1.2</v>
      </c>
      <c r="I142" s="42">
        <v>20</v>
      </c>
      <c r="J142" s="42">
        <v>103.6</v>
      </c>
      <c r="K142" s="43" t="s">
        <v>76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 t="s">
        <v>64</v>
      </c>
      <c r="F143" s="42">
        <v>170</v>
      </c>
      <c r="G143" s="42">
        <v>0.6</v>
      </c>
      <c r="H143" s="42">
        <v>0.2</v>
      </c>
      <c r="I143" s="42">
        <v>15</v>
      </c>
      <c r="J143" s="42">
        <v>96.9</v>
      </c>
      <c r="K143" s="43">
        <v>338</v>
      </c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>
        <v>72.08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70">SUM(G139:G145)</f>
        <v>15.7</v>
      </c>
      <c r="H146" s="19">
        <f t="shared" si="70"/>
        <v>11.399999999999999</v>
      </c>
      <c r="I146" s="19">
        <f t="shared" si="70"/>
        <v>70</v>
      </c>
      <c r="J146" s="19">
        <f t="shared" si="70"/>
        <v>480.5</v>
      </c>
      <c r="K146" s="25"/>
      <c r="L146" s="19">
        <f t="shared" ref="L146" si="71">SUM(L139:L145)</f>
        <v>72.08</v>
      </c>
    </row>
    <row r="147" spans="1:12" ht="0.75" customHeight="1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hidden="1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hidden="1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hidden="1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hidden="1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hidden="1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hidden="1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hidden="1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hidden="1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hidden="1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660</v>
      </c>
      <c r="G157" s="32">
        <f t="shared" ref="G157" si="74">G146+G156</f>
        <v>15.7</v>
      </c>
      <c r="H157" s="32">
        <f t="shared" ref="H157" si="75">H146+H156</f>
        <v>11.399999999999999</v>
      </c>
      <c r="I157" s="32">
        <f t="shared" ref="I157" si="76">I146+I156</f>
        <v>70</v>
      </c>
      <c r="J157" s="32">
        <f t="shared" ref="J157:L157" si="77">J146+J156</f>
        <v>480.5</v>
      </c>
      <c r="K157" s="32"/>
      <c r="L157" s="32">
        <f t="shared" si="77"/>
        <v>72.08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65</v>
      </c>
      <c r="F158" s="42">
        <v>100</v>
      </c>
      <c r="G158" s="42">
        <v>11</v>
      </c>
      <c r="H158" s="42">
        <v>10</v>
      </c>
      <c r="I158" s="42">
        <v>15</v>
      </c>
      <c r="J158" s="42">
        <v>169</v>
      </c>
      <c r="K158" s="43">
        <v>234</v>
      </c>
      <c r="L158" s="39"/>
    </row>
    <row r="159" spans="1:12" ht="15" x14ac:dyDescent="0.25">
      <c r="A159" s="23"/>
      <c r="B159" s="15"/>
      <c r="C159" s="11"/>
      <c r="D159" s="6" t="s">
        <v>21</v>
      </c>
      <c r="E159" s="41" t="s">
        <v>66</v>
      </c>
      <c r="F159" s="42">
        <v>180</v>
      </c>
      <c r="G159" s="42">
        <v>4</v>
      </c>
      <c r="H159" s="42">
        <v>7</v>
      </c>
      <c r="I159" s="42">
        <v>30</v>
      </c>
      <c r="J159" s="42">
        <v>190</v>
      </c>
      <c r="K159" s="43" t="s">
        <v>67</v>
      </c>
      <c r="L159" s="42"/>
    </row>
    <row r="160" spans="1:12" ht="15" x14ac:dyDescent="0.25">
      <c r="A160" s="23"/>
      <c r="B160" s="15"/>
      <c r="C160" s="11"/>
      <c r="D160" s="7" t="s">
        <v>22</v>
      </c>
      <c r="E160" s="51" t="s">
        <v>40</v>
      </c>
      <c r="F160" s="42">
        <v>200</v>
      </c>
      <c r="G160" s="42">
        <v>0</v>
      </c>
      <c r="H160" s="42">
        <v>0</v>
      </c>
      <c r="I160" s="42">
        <v>15</v>
      </c>
      <c r="J160" s="42">
        <v>60</v>
      </c>
      <c r="K160" s="43">
        <v>376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 t="s">
        <v>48</v>
      </c>
      <c r="F161" s="42">
        <v>30</v>
      </c>
      <c r="G161" s="42">
        <v>2.2999999999999998</v>
      </c>
      <c r="H161" s="42">
        <v>0.9</v>
      </c>
      <c r="I161" s="42">
        <v>15</v>
      </c>
      <c r="J161" s="42">
        <v>77.7</v>
      </c>
      <c r="K161" s="43" t="s">
        <v>76</v>
      </c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>
        <v>72.08</v>
      </c>
    </row>
    <row r="165" spans="1:12" ht="14.25" customHeight="1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17.3</v>
      </c>
      <c r="H165" s="19">
        <f t="shared" si="78"/>
        <v>17.899999999999999</v>
      </c>
      <c r="I165" s="19">
        <f t="shared" si="78"/>
        <v>75</v>
      </c>
      <c r="J165" s="19">
        <f t="shared" si="78"/>
        <v>496.7</v>
      </c>
      <c r="K165" s="25"/>
      <c r="L165" s="19">
        <f t="shared" ref="L165" si="79">SUM(L158:L164)</f>
        <v>72.08</v>
      </c>
    </row>
    <row r="166" spans="1:12" ht="15" hidden="1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/>
      <c r="F166" s="42"/>
      <c r="G166" s="42"/>
      <c r="H166" s="42"/>
      <c r="I166" s="42"/>
      <c r="J166" s="42"/>
      <c r="K166" s="43"/>
      <c r="L166" s="42"/>
    </row>
    <row r="167" spans="1:12" ht="15" hidden="1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hidden="1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hidden="1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hidden="1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hidden="1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hidden="1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hidden="1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hidden="1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hidden="1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510</v>
      </c>
      <c r="G176" s="32">
        <f t="shared" ref="G176" si="82">G165+G175</f>
        <v>17.3</v>
      </c>
      <c r="H176" s="32">
        <f t="shared" ref="H176" si="83">H165+H175</f>
        <v>17.899999999999999</v>
      </c>
      <c r="I176" s="32">
        <f t="shared" ref="I176" si="84">I165+I175</f>
        <v>75</v>
      </c>
      <c r="J176" s="32">
        <f t="shared" ref="J176:L176" si="85">J165+J175</f>
        <v>496.7</v>
      </c>
      <c r="K176" s="32"/>
      <c r="L176" s="32">
        <f t="shared" si="85"/>
        <v>72.08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1" t="s">
        <v>69</v>
      </c>
      <c r="F177" s="42">
        <v>100</v>
      </c>
      <c r="G177" s="42">
        <v>11.09</v>
      </c>
      <c r="H177" s="42">
        <v>11.26</v>
      </c>
      <c r="I177" s="42">
        <v>3.51</v>
      </c>
      <c r="J177" s="42">
        <v>160</v>
      </c>
      <c r="K177" s="43">
        <v>290</v>
      </c>
      <c r="L177" s="39"/>
    </row>
    <row r="178" spans="1:12" ht="25.5" x14ac:dyDescent="0.25">
      <c r="A178" s="23"/>
      <c r="B178" s="15"/>
      <c r="C178" s="11"/>
      <c r="D178" s="6" t="s">
        <v>21</v>
      </c>
      <c r="E178" s="41" t="s">
        <v>70</v>
      </c>
      <c r="F178" s="42">
        <v>180</v>
      </c>
      <c r="G178" s="42">
        <v>4.12</v>
      </c>
      <c r="H178" s="42">
        <v>9.7200000000000006</v>
      </c>
      <c r="I178" s="42">
        <v>17.579999999999998</v>
      </c>
      <c r="J178" s="42">
        <v>128.80000000000001</v>
      </c>
      <c r="K178" s="43">
        <v>309</v>
      </c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68</v>
      </c>
      <c r="F179" s="42">
        <v>200</v>
      </c>
      <c r="G179" s="42">
        <v>0</v>
      </c>
      <c r="H179" s="42">
        <v>0</v>
      </c>
      <c r="I179" s="42">
        <v>30</v>
      </c>
      <c r="J179" s="42">
        <v>114.6</v>
      </c>
      <c r="K179" s="43">
        <v>342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48</v>
      </c>
      <c r="F180" s="42">
        <v>30</v>
      </c>
      <c r="G180" s="42">
        <v>2.2999999999999998</v>
      </c>
      <c r="H180" s="42">
        <v>0.9</v>
      </c>
      <c r="I180" s="42">
        <v>15</v>
      </c>
      <c r="J180" s="42">
        <v>77.7</v>
      </c>
      <c r="K180" s="43" t="s">
        <v>76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>
        <v>72.08</v>
      </c>
    </row>
    <row r="184" spans="1:12" ht="1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17.510000000000002</v>
      </c>
      <c r="H184" s="19">
        <f t="shared" si="86"/>
        <v>21.88</v>
      </c>
      <c r="I184" s="19">
        <f t="shared" si="86"/>
        <v>66.09</v>
      </c>
      <c r="J184" s="19">
        <f t="shared" si="86"/>
        <v>481.09999999999997</v>
      </c>
      <c r="K184" s="25"/>
      <c r="L184" s="19">
        <f t="shared" ref="L184" si="87">SUM(L177:L183)</f>
        <v>72.08</v>
      </c>
    </row>
    <row r="185" spans="1:12" ht="15" hidden="1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hidden="1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hidden="1" x14ac:dyDescent="0.25">
      <c r="A187" s="23"/>
      <c r="B187" s="15"/>
      <c r="C187" s="11"/>
      <c r="D187" s="7" t="s">
        <v>28</v>
      </c>
      <c r="E187" s="51"/>
      <c r="F187" s="42"/>
      <c r="G187" s="42"/>
      <c r="H187" s="42"/>
      <c r="I187" s="42"/>
      <c r="J187" s="42"/>
      <c r="K187" s="43"/>
      <c r="L187" s="42"/>
    </row>
    <row r="188" spans="1:12" ht="15" hidden="1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hidden="1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hidden="1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hidden="1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hidden="1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hidden="1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hidden="1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510</v>
      </c>
      <c r="G195" s="32">
        <f t="shared" ref="G195" si="90">G184+G194</f>
        <v>17.510000000000002</v>
      </c>
      <c r="H195" s="32">
        <f t="shared" ref="H195" si="91">H184+H194</f>
        <v>21.88</v>
      </c>
      <c r="I195" s="32">
        <f t="shared" ref="I195" si="92">I184+I194</f>
        <v>66.09</v>
      </c>
      <c r="J195" s="32">
        <f t="shared" ref="J195:L195" si="93">J184+J194</f>
        <v>481.09999999999997</v>
      </c>
      <c r="K195" s="32"/>
      <c r="L195" s="32">
        <f t="shared" si="93"/>
        <v>72.08</v>
      </c>
    </row>
    <row r="196" spans="1:12" ht="15" x14ac:dyDescent="0.25">
      <c r="A196" s="20">
        <v>3</v>
      </c>
      <c r="B196" s="21">
        <v>1</v>
      </c>
      <c r="C196" s="22" t="s">
        <v>20</v>
      </c>
      <c r="D196" s="5" t="s">
        <v>21</v>
      </c>
      <c r="E196" s="50" t="s">
        <v>77</v>
      </c>
      <c r="F196" s="39">
        <v>205</v>
      </c>
      <c r="G196" s="39">
        <v>11</v>
      </c>
      <c r="H196" s="39">
        <v>7</v>
      </c>
      <c r="I196" s="39">
        <v>28</v>
      </c>
      <c r="J196" s="39">
        <v>260</v>
      </c>
      <c r="K196" s="40">
        <v>174</v>
      </c>
      <c r="L196" s="39"/>
    </row>
    <row r="197" spans="1:12" ht="0.75" customHeight="1" x14ac:dyDescent="0.25">
      <c r="A197" s="23"/>
      <c r="B197" s="15"/>
      <c r="C197" s="11"/>
      <c r="D197" s="6"/>
      <c r="E197" s="51"/>
      <c r="F197" s="42"/>
      <c r="G197" s="42"/>
      <c r="H197" s="42"/>
      <c r="I197" s="42"/>
      <c r="J197" s="42"/>
      <c r="K197" s="43"/>
      <c r="L197" s="42"/>
    </row>
    <row r="198" spans="1:12" ht="15" x14ac:dyDescent="0.25">
      <c r="A198" s="23"/>
      <c r="B198" s="15"/>
      <c r="C198" s="11"/>
      <c r="D198" s="7" t="s">
        <v>22</v>
      </c>
      <c r="E198" s="51" t="s">
        <v>78</v>
      </c>
      <c r="F198" s="42">
        <v>200</v>
      </c>
      <c r="G198" s="42">
        <v>3</v>
      </c>
      <c r="H198" s="42">
        <v>3</v>
      </c>
      <c r="I198" s="42">
        <v>16</v>
      </c>
      <c r="J198" s="42">
        <v>101</v>
      </c>
      <c r="K198" s="43">
        <v>379</v>
      </c>
      <c r="L198" s="42"/>
    </row>
    <row r="199" spans="1:12" ht="15" x14ac:dyDescent="0.25">
      <c r="A199" s="23"/>
      <c r="B199" s="15"/>
      <c r="C199" s="11"/>
      <c r="D199" s="7" t="s">
        <v>23</v>
      </c>
      <c r="E199" s="51" t="s">
        <v>41</v>
      </c>
      <c r="F199" s="42">
        <v>40</v>
      </c>
      <c r="G199" s="42">
        <v>2.4</v>
      </c>
      <c r="H199" s="42">
        <v>8.1999999999999993</v>
      </c>
      <c r="I199" s="42">
        <v>15.1</v>
      </c>
      <c r="J199" s="42">
        <v>143.80000000000001</v>
      </c>
      <c r="K199" s="43"/>
      <c r="L199" s="42"/>
    </row>
    <row r="200" spans="1:12" ht="15" x14ac:dyDescent="0.25">
      <c r="A200" s="23"/>
      <c r="B200" s="15"/>
      <c r="C200" s="11"/>
      <c r="D200" s="7" t="s">
        <v>24</v>
      </c>
      <c r="E200" s="51" t="s">
        <v>42</v>
      </c>
      <c r="F200" s="42">
        <v>170</v>
      </c>
      <c r="G200" s="42">
        <v>0.7</v>
      </c>
      <c r="H200" s="42">
        <v>0.7</v>
      </c>
      <c r="I200" s="42">
        <v>16.7</v>
      </c>
      <c r="J200" s="42">
        <v>79.900000000000006</v>
      </c>
      <c r="K200" s="43">
        <v>338</v>
      </c>
      <c r="L200" s="42"/>
    </row>
    <row r="201" spans="1:12" ht="15" x14ac:dyDescent="0.25">
      <c r="A201" s="23"/>
      <c r="B201" s="15"/>
      <c r="C201" s="11"/>
      <c r="D201" s="6"/>
      <c r="E201" s="41"/>
      <c r="F201" s="42"/>
      <c r="G201" s="42"/>
      <c r="H201" s="42"/>
      <c r="I201" s="42"/>
      <c r="J201" s="42"/>
      <c r="K201" s="43"/>
      <c r="L201" s="42"/>
    </row>
    <row r="202" spans="1:12" ht="15" x14ac:dyDescent="0.25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43"/>
      <c r="L202" s="42">
        <v>72.08</v>
      </c>
    </row>
    <row r="203" spans="1:12" ht="14.25" customHeight="1" x14ac:dyDescent="0.25">
      <c r="A203" s="24"/>
      <c r="B203" s="17"/>
      <c r="C203" s="8"/>
      <c r="D203" s="18" t="s">
        <v>33</v>
      </c>
      <c r="E203" s="9"/>
      <c r="F203" s="19">
        <f>SUM(F196:F202)</f>
        <v>615</v>
      </c>
      <c r="G203" s="19">
        <f t="shared" ref="G203:J203" si="94">SUM(G196:G202)</f>
        <v>17.099999999999998</v>
      </c>
      <c r="H203" s="19">
        <f t="shared" si="94"/>
        <v>18.899999999999999</v>
      </c>
      <c r="I203" s="19">
        <f t="shared" si="94"/>
        <v>75.8</v>
      </c>
      <c r="J203" s="19">
        <f t="shared" si="94"/>
        <v>584.70000000000005</v>
      </c>
      <c r="K203" s="25"/>
      <c r="L203" s="19">
        <f t="shared" ref="L203" si="95">SUM(L196:L202)</f>
        <v>72.08</v>
      </c>
    </row>
    <row r="204" spans="1:12" ht="15" hidden="1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42"/>
      <c r="K204" s="43"/>
      <c r="L204" s="42"/>
    </row>
    <row r="205" spans="1:12" ht="15" hidden="1" x14ac:dyDescent="0.25">
      <c r="A205" s="23"/>
      <c r="B205" s="15"/>
      <c r="C205" s="11"/>
      <c r="D205" s="7" t="s">
        <v>27</v>
      </c>
      <c r="E205" s="41"/>
      <c r="F205" s="42"/>
      <c r="G205" s="42"/>
      <c r="H205" s="42"/>
      <c r="I205" s="42"/>
      <c r="J205" s="42"/>
      <c r="K205" s="43"/>
      <c r="L205" s="42"/>
    </row>
    <row r="206" spans="1:12" ht="15" hidden="1" x14ac:dyDescent="0.25">
      <c r="A206" s="23"/>
      <c r="B206" s="15"/>
      <c r="C206" s="11"/>
      <c r="D206" s="7" t="s">
        <v>28</v>
      </c>
      <c r="E206" s="41"/>
      <c r="F206" s="42"/>
      <c r="G206" s="42"/>
      <c r="H206" s="42"/>
      <c r="I206" s="42"/>
      <c r="J206" s="42"/>
      <c r="K206" s="43"/>
      <c r="L206" s="42"/>
    </row>
    <row r="207" spans="1:12" ht="15" hidden="1" x14ac:dyDescent="0.25">
      <c r="A207" s="23"/>
      <c r="B207" s="15"/>
      <c r="C207" s="11"/>
      <c r="D207" s="7" t="s">
        <v>29</v>
      </c>
      <c r="E207" s="41"/>
      <c r="F207" s="42"/>
      <c r="G207" s="42"/>
      <c r="H207" s="42"/>
      <c r="I207" s="42"/>
      <c r="J207" s="42"/>
      <c r="K207" s="43"/>
      <c r="L207" s="42"/>
    </row>
    <row r="208" spans="1:12" ht="15" hidden="1" x14ac:dyDescent="0.25">
      <c r="A208" s="23"/>
      <c r="B208" s="15"/>
      <c r="C208" s="11"/>
      <c r="D208" s="7" t="s">
        <v>30</v>
      </c>
      <c r="E208" s="41"/>
      <c r="F208" s="42"/>
      <c r="G208" s="42"/>
      <c r="H208" s="42"/>
      <c r="I208" s="42"/>
      <c r="J208" s="42"/>
      <c r="K208" s="43"/>
      <c r="L208" s="42"/>
    </row>
    <row r="209" spans="1:12" ht="15" hidden="1" x14ac:dyDescent="0.25">
      <c r="A209" s="23"/>
      <c r="B209" s="15"/>
      <c r="C209" s="11"/>
      <c r="D209" s="7" t="s">
        <v>31</v>
      </c>
      <c r="E209" s="41"/>
      <c r="F209" s="42"/>
      <c r="G209" s="42"/>
      <c r="H209" s="42"/>
      <c r="I209" s="42"/>
      <c r="J209" s="42"/>
      <c r="K209" s="43"/>
      <c r="L209" s="42"/>
    </row>
    <row r="210" spans="1:12" ht="15" hidden="1" x14ac:dyDescent="0.25">
      <c r="A210" s="23"/>
      <c r="B210" s="15"/>
      <c r="C210" s="11"/>
      <c r="D210" s="7" t="s">
        <v>32</v>
      </c>
      <c r="E210" s="41"/>
      <c r="F210" s="42"/>
      <c r="G210" s="42"/>
      <c r="H210" s="42"/>
      <c r="I210" s="42"/>
      <c r="J210" s="42"/>
      <c r="K210" s="43"/>
      <c r="L210" s="42"/>
    </row>
    <row r="211" spans="1:12" ht="15" hidden="1" x14ac:dyDescent="0.25">
      <c r="A211" s="23"/>
      <c r="B211" s="15"/>
      <c r="C211" s="11"/>
      <c r="D211" s="6"/>
      <c r="E211" s="41"/>
      <c r="F211" s="42"/>
      <c r="G211" s="42"/>
      <c r="H211" s="42"/>
      <c r="I211" s="42"/>
      <c r="J211" s="42"/>
      <c r="K211" s="43"/>
      <c r="L211" s="42"/>
    </row>
    <row r="212" spans="1:12" ht="15" hidden="1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 hidden="1" x14ac:dyDescent="0.2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 x14ac:dyDescent="0.25">
      <c r="A214" s="29">
        <f>A196</f>
        <v>3</v>
      </c>
      <c r="B214" s="30">
        <f>B196</f>
        <v>1</v>
      </c>
      <c r="C214" s="57" t="s">
        <v>4</v>
      </c>
      <c r="D214" s="58"/>
      <c r="E214" s="31"/>
      <c r="F214" s="32">
        <f>F203+F213</f>
        <v>615</v>
      </c>
      <c r="G214" s="32">
        <f t="shared" ref="G214:J214" si="98">G203+G213</f>
        <v>17.099999999999998</v>
      </c>
      <c r="H214" s="32">
        <f t="shared" si="98"/>
        <v>18.899999999999999</v>
      </c>
      <c r="I214" s="32">
        <f t="shared" si="98"/>
        <v>75.8</v>
      </c>
      <c r="J214" s="32">
        <f t="shared" si="98"/>
        <v>584.70000000000005</v>
      </c>
      <c r="K214" s="32"/>
      <c r="L214" s="32">
        <f t="shared" ref="L214" si="99">L203+L213</f>
        <v>72.08</v>
      </c>
    </row>
    <row r="215" spans="1:12" ht="15" x14ac:dyDescent="0.25">
      <c r="A215" s="14">
        <v>3</v>
      </c>
      <c r="B215" s="15">
        <v>2</v>
      </c>
      <c r="C215" s="22" t="s">
        <v>20</v>
      </c>
      <c r="D215" s="5" t="s">
        <v>21</v>
      </c>
      <c r="E215" s="41" t="s">
        <v>73</v>
      </c>
      <c r="F215" s="42">
        <v>100</v>
      </c>
      <c r="G215" s="42">
        <v>10</v>
      </c>
      <c r="H215" s="42">
        <v>13</v>
      </c>
      <c r="I215" s="42">
        <v>10</v>
      </c>
      <c r="J215" s="42">
        <v>192</v>
      </c>
      <c r="K215" s="43">
        <v>295</v>
      </c>
      <c r="L215" s="39"/>
    </row>
    <row r="216" spans="1:12" ht="15" x14ac:dyDescent="0.25">
      <c r="A216" s="14"/>
      <c r="B216" s="15"/>
      <c r="C216" s="11"/>
      <c r="D216" s="6" t="s">
        <v>21</v>
      </c>
      <c r="E216" s="41" t="s">
        <v>79</v>
      </c>
      <c r="F216" s="42">
        <v>180</v>
      </c>
      <c r="G216" s="42">
        <v>4</v>
      </c>
      <c r="H216" s="42">
        <v>5</v>
      </c>
      <c r="I216" s="42">
        <v>24</v>
      </c>
      <c r="J216" s="42">
        <v>160</v>
      </c>
      <c r="K216" s="43" t="s">
        <v>51</v>
      </c>
      <c r="L216" s="42"/>
    </row>
    <row r="217" spans="1:12" ht="15" x14ac:dyDescent="0.25">
      <c r="A217" s="14"/>
      <c r="B217" s="15"/>
      <c r="C217" s="11"/>
      <c r="D217" s="7" t="s">
        <v>22</v>
      </c>
      <c r="E217" s="51" t="s">
        <v>74</v>
      </c>
      <c r="F217" s="42">
        <v>200</v>
      </c>
      <c r="G217" s="42">
        <v>0</v>
      </c>
      <c r="H217" s="42">
        <v>0</v>
      </c>
      <c r="I217" s="42">
        <v>28</v>
      </c>
      <c r="J217" s="42">
        <v>109</v>
      </c>
      <c r="K217" s="43">
        <v>257</v>
      </c>
      <c r="L217" s="42"/>
    </row>
    <row r="218" spans="1:12" ht="15" x14ac:dyDescent="0.25">
      <c r="A218" s="14"/>
      <c r="B218" s="15"/>
      <c r="C218" s="11"/>
      <c r="D218" s="7" t="s">
        <v>23</v>
      </c>
      <c r="E218" s="51" t="s">
        <v>48</v>
      </c>
      <c r="F218" s="42">
        <v>30</v>
      </c>
      <c r="G218" s="42">
        <v>2.2999999999999998</v>
      </c>
      <c r="H218" s="42">
        <v>0.9</v>
      </c>
      <c r="I218" s="42">
        <v>15</v>
      </c>
      <c r="J218" s="42">
        <v>77.7</v>
      </c>
      <c r="K218" s="43" t="s">
        <v>76</v>
      </c>
      <c r="L218" s="42"/>
    </row>
    <row r="219" spans="1:12" ht="15" x14ac:dyDescent="0.25">
      <c r="A219" s="14"/>
      <c r="B219" s="15"/>
      <c r="C219" s="11"/>
      <c r="D219" s="7" t="s">
        <v>24</v>
      </c>
      <c r="E219" s="41"/>
      <c r="F219" s="42"/>
      <c r="G219" s="42"/>
      <c r="H219" s="42"/>
      <c r="I219" s="42"/>
      <c r="J219" s="42"/>
      <c r="K219" s="43"/>
      <c r="L219" s="42"/>
    </row>
    <row r="220" spans="1:12" ht="15" x14ac:dyDescent="0.25">
      <c r="A220" s="14"/>
      <c r="B220" s="15"/>
      <c r="C220" s="11"/>
      <c r="D220" s="6"/>
      <c r="E220" s="41"/>
      <c r="F220" s="42"/>
      <c r="G220" s="42"/>
      <c r="H220" s="42"/>
      <c r="I220" s="42"/>
      <c r="J220" s="42"/>
      <c r="K220" s="43"/>
      <c r="L220" s="42"/>
    </row>
    <row r="221" spans="1:12" ht="15" x14ac:dyDescent="0.25">
      <c r="A221" s="14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>
        <v>72.08</v>
      </c>
    </row>
    <row r="222" spans="1:12" ht="15" x14ac:dyDescent="0.25">
      <c r="A222" s="16"/>
      <c r="B222" s="17"/>
      <c r="C222" s="8"/>
      <c r="D222" s="18" t="s">
        <v>33</v>
      </c>
      <c r="E222" s="9"/>
      <c r="F222" s="19">
        <f>SUM(F215:F221)</f>
        <v>510</v>
      </c>
      <c r="G222" s="19">
        <f t="shared" ref="G222:L222" si="100">SUM(G215:G221)</f>
        <v>16.3</v>
      </c>
      <c r="H222" s="19">
        <f t="shared" si="100"/>
        <v>18.899999999999999</v>
      </c>
      <c r="I222" s="19">
        <f t="shared" si="100"/>
        <v>77</v>
      </c>
      <c r="J222" s="19">
        <f t="shared" si="100"/>
        <v>538.70000000000005</v>
      </c>
      <c r="K222" s="25"/>
      <c r="L222" s="19">
        <f t="shared" si="100"/>
        <v>72.08</v>
      </c>
    </row>
    <row r="223" spans="1:12" ht="0.75" customHeight="1" x14ac:dyDescent="0.2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42"/>
      <c r="K223" s="43"/>
      <c r="L223" s="42"/>
    </row>
    <row r="224" spans="1:12" ht="15" hidden="1" x14ac:dyDescent="0.25">
      <c r="A224" s="14"/>
      <c r="B224" s="15"/>
      <c r="C224" s="11"/>
      <c r="D224" s="7" t="s">
        <v>27</v>
      </c>
      <c r="E224" s="41"/>
      <c r="F224" s="42"/>
      <c r="G224" s="42"/>
      <c r="H224" s="42"/>
      <c r="I224" s="42"/>
      <c r="J224" s="42"/>
      <c r="K224" s="43"/>
      <c r="L224" s="42"/>
    </row>
    <row r="225" spans="1:12" ht="15" hidden="1" x14ac:dyDescent="0.25">
      <c r="A225" s="14"/>
      <c r="B225" s="15"/>
      <c r="C225" s="11"/>
      <c r="D225" s="7" t="s">
        <v>28</v>
      </c>
      <c r="E225" s="41"/>
      <c r="F225" s="42"/>
      <c r="G225" s="42"/>
      <c r="H225" s="42"/>
      <c r="I225" s="42"/>
      <c r="J225" s="42"/>
      <c r="K225" s="43"/>
      <c r="L225" s="42"/>
    </row>
    <row r="226" spans="1:12" ht="15" hidden="1" x14ac:dyDescent="0.25">
      <c r="A226" s="14"/>
      <c r="B226" s="15"/>
      <c r="C226" s="11"/>
      <c r="D226" s="7" t="s">
        <v>29</v>
      </c>
      <c r="E226" s="41"/>
      <c r="F226" s="42"/>
      <c r="G226" s="42"/>
      <c r="H226" s="42"/>
      <c r="I226" s="42"/>
      <c r="J226" s="42"/>
      <c r="K226" s="43"/>
      <c r="L226" s="42"/>
    </row>
    <row r="227" spans="1:12" ht="15" hidden="1" x14ac:dyDescent="0.25">
      <c r="A227" s="14"/>
      <c r="B227" s="15"/>
      <c r="C227" s="11"/>
      <c r="D227" s="7" t="s">
        <v>30</v>
      </c>
      <c r="E227" s="41"/>
      <c r="F227" s="42"/>
      <c r="G227" s="42"/>
      <c r="H227" s="42"/>
      <c r="I227" s="42"/>
      <c r="J227" s="42"/>
      <c r="K227" s="43"/>
      <c r="L227" s="42"/>
    </row>
    <row r="228" spans="1:12" ht="15" hidden="1" x14ac:dyDescent="0.25">
      <c r="A228" s="14"/>
      <c r="B228" s="15"/>
      <c r="C228" s="11"/>
      <c r="D228" s="7" t="s">
        <v>31</v>
      </c>
      <c r="E228" s="41"/>
      <c r="F228" s="42"/>
      <c r="G228" s="42"/>
      <c r="H228" s="42"/>
      <c r="I228" s="42"/>
      <c r="J228" s="42"/>
      <c r="K228" s="43"/>
      <c r="L228" s="42"/>
    </row>
    <row r="229" spans="1:12" ht="15" hidden="1" x14ac:dyDescent="0.25">
      <c r="A229" s="14"/>
      <c r="B229" s="15"/>
      <c r="C229" s="11"/>
      <c r="D229" s="7" t="s">
        <v>32</v>
      </c>
      <c r="E229" s="41"/>
      <c r="F229" s="42"/>
      <c r="G229" s="42"/>
      <c r="H229" s="42"/>
      <c r="I229" s="42"/>
      <c r="J229" s="42"/>
      <c r="K229" s="43"/>
      <c r="L229" s="42"/>
    </row>
    <row r="230" spans="1:12" ht="15" hidden="1" x14ac:dyDescent="0.25">
      <c r="A230" s="14"/>
      <c r="B230" s="15"/>
      <c r="C230" s="11"/>
      <c r="D230" s="6"/>
      <c r="E230" s="41"/>
      <c r="F230" s="42"/>
      <c r="G230" s="42"/>
      <c r="H230" s="42"/>
      <c r="I230" s="42"/>
      <c r="J230" s="42"/>
      <c r="K230" s="43"/>
      <c r="L230" s="42"/>
    </row>
    <row r="231" spans="1:12" ht="15" hidden="1" x14ac:dyDescent="0.25">
      <c r="A231" s="14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 hidden="1" x14ac:dyDescent="0.25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L232" si="101">SUM(G223:G231)</f>
        <v>0</v>
      </c>
      <c r="H232" s="19">
        <f t="shared" si="101"/>
        <v>0</v>
      </c>
      <c r="I232" s="19">
        <f t="shared" si="101"/>
        <v>0</v>
      </c>
      <c r="J232" s="19">
        <f t="shared" si="101"/>
        <v>0</v>
      </c>
      <c r="K232" s="25"/>
      <c r="L232" s="19">
        <f t="shared" si="101"/>
        <v>0</v>
      </c>
    </row>
    <row r="233" spans="1:12" ht="15.75" thickBot="1" x14ac:dyDescent="0.25">
      <c r="A233" s="33">
        <f>A215</f>
        <v>3</v>
      </c>
      <c r="B233" s="33">
        <f>B215</f>
        <v>2</v>
      </c>
      <c r="C233" s="57" t="s">
        <v>4</v>
      </c>
      <c r="D233" s="58"/>
      <c r="E233" s="31"/>
      <c r="F233" s="32">
        <f>F222+F232</f>
        <v>510</v>
      </c>
      <c r="G233" s="32">
        <f t="shared" ref="G233:L233" si="102">G222+G232</f>
        <v>16.3</v>
      </c>
      <c r="H233" s="32">
        <f t="shared" si="102"/>
        <v>18.899999999999999</v>
      </c>
      <c r="I233" s="32">
        <f t="shared" si="102"/>
        <v>77</v>
      </c>
      <c r="J233" s="32">
        <f t="shared" si="102"/>
        <v>538.70000000000005</v>
      </c>
      <c r="K233" s="32"/>
      <c r="L233" s="32">
        <f t="shared" si="102"/>
        <v>72.08</v>
      </c>
    </row>
    <row r="234" spans="1:12" ht="15" x14ac:dyDescent="0.25">
      <c r="A234" s="20">
        <v>3</v>
      </c>
      <c r="B234" s="21">
        <v>3</v>
      </c>
      <c r="C234" s="22" t="s">
        <v>20</v>
      </c>
      <c r="D234" s="5" t="s">
        <v>21</v>
      </c>
      <c r="E234" s="41" t="s">
        <v>69</v>
      </c>
      <c r="F234" s="42">
        <v>100</v>
      </c>
      <c r="G234" s="42">
        <v>11</v>
      </c>
      <c r="H234" s="42">
        <v>10</v>
      </c>
      <c r="I234" s="42">
        <v>3</v>
      </c>
      <c r="J234" s="42">
        <v>150</v>
      </c>
      <c r="K234" s="43">
        <v>290</v>
      </c>
      <c r="L234" s="39"/>
    </row>
    <row r="235" spans="1:12" ht="25.5" x14ac:dyDescent="0.25">
      <c r="A235" s="23"/>
      <c r="B235" s="15"/>
      <c r="C235" s="11"/>
      <c r="D235" s="6" t="s">
        <v>21</v>
      </c>
      <c r="E235" s="41" t="s">
        <v>80</v>
      </c>
      <c r="F235" s="42">
        <v>180</v>
      </c>
      <c r="G235" s="42">
        <v>6</v>
      </c>
      <c r="H235" s="42">
        <v>6</v>
      </c>
      <c r="I235" s="42">
        <v>38</v>
      </c>
      <c r="J235" s="42">
        <v>213</v>
      </c>
      <c r="K235" s="43">
        <v>205</v>
      </c>
      <c r="L235" s="42"/>
    </row>
    <row r="236" spans="1:12" ht="15" x14ac:dyDescent="0.25">
      <c r="A236" s="23"/>
      <c r="B236" s="15"/>
      <c r="C236" s="11"/>
      <c r="D236" s="7" t="s">
        <v>22</v>
      </c>
      <c r="E236" s="51" t="s">
        <v>57</v>
      </c>
      <c r="F236" s="42">
        <v>207</v>
      </c>
      <c r="G236" s="42">
        <v>0</v>
      </c>
      <c r="H236" s="42">
        <v>0</v>
      </c>
      <c r="I236" s="42">
        <v>15</v>
      </c>
      <c r="J236" s="42">
        <v>62</v>
      </c>
      <c r="K236" s="43">
        <v>377</v>
      </c>
      <c r="L236" s="42"/>
    </row>
    <row r="237" spans="1:12" ht="15" x14ac:dyDescent="0.25">
      <c r="A237" s="23"/>
      <c r="B237" s="15"/>
      <c r="C237" s="11"/>
      <c r="D237" s="7" t="s">
        <v>23</v>
      </c>
      <c r="E237" s="51" t="s">
        <v>48</v>
      </c>
      <c r="F237" s="42">
        <v>20</v>
      </c>
      <c r="G237" s="42">
        <v>1.5</v>
      </c>
      <c r="H237" s="42">
        <v>0.6</v>
      </c>
      <c r="I237" s="42">
        <v>10</v>
      </c>
      <c r="J237" s="42">
        <v>51.8</v>
      </c>
      <c r="K237" s="43" t="s">
        <v>76</v>
      </c>
      <c r="L237" s="42"/>
    </row>
    <row r="238" spans="1:12" ht="15" x14ac:dyDescent="0.25">
      <c r="A238" s="23"/>
      <c r="B238" s="15"/>
      <c r="C238" s="11"/>
      <c r="D238" s="7" t="s">
        <v>24</v>
      </c>
      <c r="E238" s="41"/>
      <c r="F238" s="42"/>
      <c r="G238" s="42"/>
      <c r="H238" s="42"/>
      <c r="I238" s="42"/>
      <c r="J238" s="42"/>
      <c r="K238" s="43"/>
      <c r="L238" s="42"/>
    </row>
    <row r="239" spans="1:12" ht="15" x14ac:dyDescent="0.25">
      <c r="A239" s="23"/>
      <c r="B239" s="15"/>
      <c r="C239" s="11"/>
      <c r="D239" s="6"/>
      <c r="E239" s="41"/>
      <c r="F239" s="42"/>
      <c r="G239" s="42"/>
      <c r="H239" s="42"/>
      <c r="I239" s="42"/>
      <c r="J239" s="42"/>
      <c r="K239" s="43"/>
      <c r="L239" s="42"/>
    </row>
    <row r="240" spans="1:12" ht="15" x14ac:dyDescent="0.25">
      <c r="A240" s="23"/>
      <c r="B240" s="15"/>
      <c r="C240" s="11"/>
      <c r="D240" s="6"/>
      <c r="E240" s="41"/>
      <c r="F240" s="42"/>
      <c r="G240" s="42"/>
      <c r="H240" s="42"/>
      <c r="I240" s="42"/>
      <c r="J240" s="42"/>
      <c r="K240" s="43"/>
      <c r="L240" s="42">
        <v>72.08</v>
      </c>
    </row>
    <row r="241" spans="1:12" ht="15" x14ac:dyDescent="0.25">
      <c r="A241" s="24"/>
      <c r="B241" s="17"/>
      <c r="C241" s="8"/>
      <c r="D241" s="18" t="s">
        <v>33</v>
      </c>
      <c r="E241" s="9"/>
      <c r="F241" s="19">
        <f>SUM(F234:F240)</f>
        <v>507</v>
      </c>
      <c r="G241" s="19">
        <f t="shared" ref="G241:L241" si="103">SUM(G234:G240)</f>
        <v>18.5</v>
      </c>
      <c r="H241" s="19">
        <f t="shared" si="103"/>
        <v>16.600000000000001</v>
      </c>
      <c r="I241" s="19">
        <f t="shared" si="103"/>
        <v>66</v>
      </c>
      <c r="J241" s="19">
        <f t="shared" si="103"/>
        <v>476.8</v>
      </c>
      <c r="K241" s="25"/>
      <c r="L241" s="19">
        <f t="shared" si="103"/>
        <v>72.08</v>
      </c>
    </row>
    <row r="242" spans="1:12" ht="0.75" customHeight="1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1"/>
      <c r="F242" s="42"/>
      <c r="G242" s="42"/>
      <c r="H242" s="42"/>
      <c r="I242" s="42"/>
      <c r="J242" s="42"/>
      <c r="K242" s="43"/>
      <c r="L242" s="42"/>
    </row>
    <row r="243" spans="1:12" ht="15" hidden="1" x14ac:dyDescent="0.25">
      <c r="A243" s="23"/>
      <c r="B243" s="15"/>
      <c r="C243" s="11"/>
      <c r="D243" s="7" t="s">
        <v>27</v>
      </c>
      <c r="E243" s="41"/>
      <c r="F243" s="42"/>
      <c r="G243" s="42"/>
      <c r="H243" s="42"/>
      <c r="I243" s="42"/>
      <c r="J243" s="42"/>
      <c r="K243" s="43"/>
      <c r="L243" s="42"/>
    </row>
    <row r="244" spans="1:12" ht="15" hidden="1" x14ac:dyDescent="0.25">
      <c r="A244" s="23"/>
      <c r="B244" s="15"/>
      <c r="C244" s="11"/>
      <c r="D244" s="7" t="s">
        <v>28</v>
      </c>
      <c r="E244" s="41"/>
      <c r="F244" s="42"/>
      <c r="G244" s="42"/>
      <c r="H244" s="42"/>
      <c r="I244" s="42"/>
      <c r="J244" s="42"/>
      <c r="K244" s="43"/>
      <c r="L244" s="42"/>
    </row>
    <row r="245" spans="1:12" ht="15" hidden="1" x14ac:dyDescent="0.25">
      <c r="A245" s="23"/>
      <c r="B245" s="15"/>
      <c r="C245" s="11"/>
      <c r="D245" s="7" t="s">
        <v>29</v>
      </c>
      <c r="E245" s="41"/>
      <c r="F245" s="42"/>
      <c r="G245" s="42"/>
      <c r="H245" s="42"/>
      <c r="I245" s="42"/>
      <c r="J245" s="42"/>
      <c r="K245" s="43"/>
      <c r="L245" s="42"/>
    </row>
    <row r="246" spans="1:12" ht="15" hidden="1" x14ac:dyDescent="0.25">
      <c r="A246" s="23"/>
      <c r="B246" s="15"/>
      <c r="C246" s="11"/>
      <c r="D246" s="7" t="s">
        <v>30</v>
      </c>
      <c r="E246" s="41"/>
      <c r="F246" s="42"/>
      <c r="G246" s="42"/>
      <c r="H246" s="42"/>
      <c r="I246" s="42"/>
      <c r="J246" s="42"/>
      <c r="K246" s="43"/>
      <c r="L246" s="42"/>
    </row>
    <row r="247" spans="1:12" ht="15" hidden="1" x14ac:dyDescent="0.25">
      <c r="A247" s="23"/>
      <c r="B247" s="15"/>
      <c r="C247" s="11"/>
      <c r="D247" s="7" t="s">
        <v>31</v>
      </c>
      <c r="E247" s="41"/>
      <c r="F247" s="42"/>
      <c r="G247" s="42"/>
      <c r="H247" s="42"/>
      <c r="I247" s="42"/>
      <c r="J247" s="42"/>
      <c r="K247" s="43"/>
      <c r="L247" s="42"/>
    </row>
    <row r="248" spans="1:12" ht="15" hidden="1" x14ac:dyDescent="0.25">
      <c r="A248" s="23"/>
      <c r="B248" s="15"/>
      <c r="C248" s="11"/>
      <c r="D248" s="7" t="s">
        <v>32</v>
      </c>
      <c r="E248" s="41"/>
      <c r="F248" s="42"/>
      <c r="G248" s="42"/>
      <c r="H248" s="42"/>
      <c r="I248" s="42"/>
      <c r="J248" s="42"/>
      <c r="K248" s="43"/>
      <c r="L248" s="42"/>
    </row>
    <row r="249" spans="1:12" ht="15" hidden="1" x14ac:dyDescent="0.25">
      <c r="A249" s="23"/>
      <c r="B249" s="15"/>
      <c r="C249" s="11"/>
      <c r="D249" s="6"/>
      <c r="E249" s="41"/>
      <c r="F249" s="42"/>
      <c r="G249" s="42"/>
      <c r="H249" s="42"/>
      <c r="I249" s="42"/>
      <c r="J249" s="42"/>
      <c r="K249" s="43"/>
      <c r="L249" s="42"/>
    </row>
    <row r="250" spans="1:12" ht="15" hidden="1" x14ac:dyDescent="0.25">
      <c r="A250" s="23"/>
      <c r="B250" s="15"/>
      <c r="C250" s="11"/>
      <c r="D250" s="6"/>
      <c r="E250" s="41"/>
      <c r="F250" s="42"/>
      <c r="G250" s="42"/>
      <c r="H250" s="42"/>
      <c r="I250" s="42"/>
      <c r="J250" s="42"/>
      <c r="K250" s="43"/>
      <c r="L250" s="42"/>
    </row>
    <row r="251" spans="1:12" ht="15" hidden="1" x14ac:dyDescent="0.25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L251" si="104">SUM(G242:G250)</f>
        <v>0</v>
      </c>
      <c r="H251" s="19">
        <f t="shared" si="104"/>
        <v>0</v>
      </c>
      <c r="I251" s="19">
        <f t="shared" si="104"/>
        <v>0</v>
      </c>
      <c r="J251" s="19">
        <f t="shared" si="104"/>
        <v>0</v>
      </c>
      <c r="K251" s="25"/>
      <c r="L251" s="19">
        <f t="shared" si="104"/>
        <v>0</v>
      </c>
    </row>
    <row r="252" spans="1:12" ht="15.75" thickBot="1" x14ac:dyDescent="0.25">
      <c r="A252" s="29">
        <f>A234</f>
        <v>3</v>
      </c>
      <c r="B252" s="30">
        <f>B234</f>
        <v>3</v>
      </c>
      <c r="C252" s="57" t="s">
        <v>4</v>
      </c>
      <c r="D252" s="58"/>
      <c r="E252" s="31"/>
      <c r="F252" s="32">
        <f>F241+F251</f>
        <v>507</v>
      </c>
      <c r="G252" s="32">
        <f t="shared" ref="G252:L252" si="105">G241+G251</f>
        <v>18.5</v>
      </c>
      <c r="H252" s="32">
        <f t="shared" si="105"/>
        <v>16.600000000000001</v>
      </c>
      <c r="I252" s="32">
        <f t="shared" si="105"/>
        <v>66</v>
      </c>
      <c r="J252" s="32">
        <f t="shared" si="105"/>
        <v>476.8</v>
      </c>
      <c r="K252" s="32"/>
      <c r="L252" s="32">
        <f t="shared" si="105"/>
        <v>72.08</v>
      </c>
    </row>
    <row r="253" spans="1:12" ht="15" x14ac:dyDescent="0.25">
      <c r="A253" s="20">
        <v>3</v>
      </c>
      <c r="B253" s="21">
        <v>4</v>
      </c>
      <c r="C253" s="22" t="s">
        <v>20</v>
      </c>
      <c r="D253" s="5" t="s">
        <v>21</v>
      </c>
      <c r="E253" s="50" t="s">
        <v>58</v>
      </c>
      <c r="F253" s="39">
        <v>205</v>
      </c>
      <c r="G253" s="39">
        <v>6</v>
      </c>
      <c r="H253" s="39">
        <v>11</v>
      </c>
      <c r="I253" s="39">
        <v>32</v>
      </c>
      <c r="J253" s="39">
        <v>251</v>
      </c>
      <c r="K253" s="40">
        <v>181</v>
      </c>
      <c r="L253" s="39"/>
    </row>
    <row r="254" spans="1:12" ht="15" x14ac:dyDescent="0.25">
      <c r="A254" s="23"/>
      <c r="B254" s="15"/>
      <c r="C254" s="11"/>
      <c r="D254" s="6" t="s">
        <v>21</v>
      </c>
      <c r="E254" s="41" t="s">
        <v>81</v>
      </c>
      <c r="F254" s="42">
        <v>110</v>
      </c>
      <c r="G254" s="42">
        <v>10</v>
      </c>
      <c r="H254" s="42">
        <v>8</v>
      </c>
      <c r="I254" s="42">
        <v>20</v>
      </c>
      <c r="J254" s="42">
        <v>189</v>
      </c>
      <c r="K254" s="43">
        <v>290</v>
      </c>
      <c r="L254" s="42"/>
    </row>
    <row r="255" spans="1:12" ht="15" x14ac:dyDescent="0.25">
      <c r="A255" s="23"/>
      <c r="B255" s="15"/>
      <c r="C255" s="11"/>
      <c r="D255" s="7" t="s">
        <v>22</v>
      </c>
      <c r="E255" s="41" t="s">
        <v>40</v>
      </c>
      <c r="F255" s="42">
        <v>200</v>
      </c>
      <c r="G255" s="42">
        <v>0</v>
      </c>
      <c r="H255" s="42">
        <v>0</v>
      </c>
      <c r="I255" s="42">
        <v>15</v>
      </c>
      <c r="J255" s="42">
        <v>60</v>
      </c>
      <c r="K255" s="43">
        <v>376</v>
      </c>
      <c r="L255" s="42"/>
    </row>
    <row r="256" spans="1:12" ht="15" x14ac:dyDescent="0.25">
      <c r="A256" s="23"/>
      <c r="B256" s="15"/>
      <c r="C256" s="11"/>
      <c r="D256" s="7" t="s">
        <v>23</v>
      </c>
      <c r="E256" s="51" t="s">
        <v>48</v>
      </c>
      <c r="F256" s="42">
        <v>20</v>
      </c>
      <c r="G256" s="42">
        <v>1.5</v>
      </c>
      <c r="H256" s="42">
        <v>0.6</v>
      </c>
      <c r="I256" s="42">
        <v>10</v>
      </c>
      <c r="J256" s="42">
        <v>51.8</v>
      </c>
      <c r="K256" s="43" t="s">
        <v>76</v>
      </c>
      <c r="L256" s="42"/>
    </row>
    <row r="257" spans="1:12" ht="15" x14ac:dyDescent="0.25">
      <c r="A257" s="23"/>
      <c r="B257" s="15"/>
      <c r="C257" s="11"/>
      <c r="D257" s="7" t="s">
        <v>24</v>
      </c>
      <c r="E257" s="51"/>
      <c r="F257" s="42"/>
      <c r="G257" s="42"/>
      <c r="H257" s="42"/>
      <c r="I257" s="42"/>
      <c r="J257" s="42"/>
      <c r="K257" s="43"/>
      <c r="L257" s="42"/>
    </row>
    <row r="258" spans="1:12" ht="15" x14ac:dyDescent="0.25">
      <c r="A258" s="23"/>
      <c r="B258" s="15"/>
      <c r="C258" s="11"/>
      <c r="D258" s="6"/>
      <c r="E258" s="41"/>
      <c r="F258" s="42"/>
      <c r="G258" s="42"/>
      <c r="H258" s="42"/>
      <c r="I258" s="42"/>
      <c r="J258" s="42"/>
      <c r="K258" s="43"/>
      <c r="L258" s="42"/>
    </row>
    <row r="259" spans="1:12" ht="15" x14ac:dyDescent="0.25">
      <c r="A259" s="23"/>
      <c r="B259" s="15"/>
      <c r="C259" s="11"/>
      <c r="D259" s="6"/>
      <c r="E259" s="41"/>
      <c r="F259" s="42"/>
      <c r="G259" s="42"/>
      <c r="H259" s="42"/>
      <c r="I259" s="42"/>
      <c r="J259" s="42"/>
      <c r="K259" s="43"/>
      <c r="L259" s="42">
        <v>72.08</v>
      </c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535</v>
      </c>
      <c r="G260" s="19">
        <f t="shared" ref="G260:L260" si="106">SUM(G253:G259)</f>
        <v>17.5</v>
      </c>
      <c r="H260" s="19">
        <f t="shared" si="106"/>
        <v>19.600000000000001</v>
      </c>
      <c r="I260" s="19">
        <f t="shared" si="106"/>
        <v>77</v>
      </c>
      <c r="J260" s="19">
        <f t="shared" si="106"/>
        <v>551.79999999999995</v>
      </c>
      <c r="K260" s="25"/>
      <c r="L260" s="19">
        <f t="shared" si="106"/>
        <v>72.08</v>
      </c>
    </row>
    <row r="261" spans="1:12" ht="0.75" customHeight="1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1"/>
      <c r="F261" s="42"/>
      <c r="G261" s="42"/>
      <c r="H261" s="42"/>
      <c r="I261" s="42"/>
      <c r="J261" s="42"/>
      <c r="K261" s="43"/>
      <c r="L261" s="42"/>
    </row>
    <row r="262" spans="1:12" ht="15" hidden="1" x14ac:dyDescent="0.25">
      <c r="A262" s="23"/>
      <c r="B262" s="15"/>
      <c r="C262" s="11"/>
      <c r="D262" s="7" t="s">
        <v>27</v>
      </c>
      <c r="E262" s="41"/>
      <c r="F262" s="42"/>
      <c r="G262" s="42"/>
      <c r="H262" s="42"/>
      <c r="I262" s="42"/>
      <c r="J262" s="42"/>
      <c r="K262" s="43"/>
      <c r="L262" s="42"/>
    </row>
    <row r="263" spans="1:12" ht="15" hidden="1" x14ac:dyDescent="0.25">
      <c r="A263" s="23"/>
      <c r="B263" s="15"/>
      <c r="C263" s="11"/>
      <c r="D263" s="7" t="s">
        <v>28</v>
      </c>
      <c r="E263" s="41"/>
      <c r="F263" s="42"/>
      <c r="G263" s="42"/>
      <c r="H263" s="42"/>
      <c r="I263" s="42"/>
      <c r="J263" s="42"/>
      <c r="K263" s="43"/>
      <c r="L263" s="42"/>
    </row>
    <row r="264" spans="1:12" ht="15" hidden="1" x14ac:dyDescent="0.25">
      <c r="A264" s="23"/>
      <c r="B264" s="15"/>
      <c r="C264" s="11"/>
      <c r="D264" s="7" t="s">
        <v>29</v>
      </c>
      <c r="E264" s="41"/>
      <c r="F264" s="42"/>
      <c r="G264" s="42"/>
      <c r="H264" s="42"/>
      <c r="I264" s="42"/>
      <c r="J264" s="42"/>
      <c r="K264" s="43"/>
      <c r="L264" s="42"/>
    </row>
    <row r="265" spans="1:12" ht="15" hidden="1" x14ac:dyDescent="0.25">
      <c r="A265" s="23"/>
      <c r="B265" s="15"/>
      <c r="C265" s="11"/>
      <c r="D265" s="7" t="s">
        <v>30</v>
      </c>
      <c r="E265" s="41"/>
      <c r="F265" s="42"/>
      <c r="G265" s="42"/>
      <c r="H265" s="42"/>
      <c r="I265" s="42"/>
      <c r="J265" s="42"/>
      <c r="K265" s="43"/>
      <c r="L265" s="42"/>
    </row>
    <row r="266" spans="1:12" ht="15" hidden="1" x14ac:dyDescent="0.25">
      <c r="A266" s="23"/>
      <c r="B266" s="15"/>
      <c r="C266" s="11"/>
      <c r="D266" s="7" t="s">
        <v>31</v>
      </c>
      <c r="E266" s="41"/>
      <c r="F266" s="42"/>
      <c r="G266" s="42"/>
      <c r="H266" s="42"/>
      <c r="I266" s="42"/>
      <c r="J266" s="42"/>
      <c r="K266" s="43"/>
      <c r="L266" s="42"/>
    </row>
    <row r="267" spans="1:12" ht="15" hidden="1" x14ac:dyDescent="0.25">
      <c r="A267" s="23"/>
      <c r="B267" s="15"/>
      <c r="C267" s="11"/>
      <c r="D267" s="7" t="s">
        <v>32</v>
      </c>
      <c r="E267" s="41"/>
      <c r="F267" s="42"/>
      <c r="G267" s="42"/>
      <c r="H267" s="42"/>
      <c r="I267" s="42"/>
      <c r="J267" s="42"/>
      <c r="K267" s="43"/>
      <c r="L267" s="42"/>
    </row>
    <row r="268" spans="1:12" ht="15" hidden="1" x14ac:dyDescent="0.25">
      <c r="A268" s="23"/>
      <c r="B268" s="15"/>
      <c r="C268" s="11"/>
      <c r="D268" s="6"/>
      <c r="E268" s="41"/>
      <c r="F268" s="42"/>
      <c r="G268" s="42"/>
      <c r="H268" s="42"/>
      <c r="I268" s="42"/>
      <c r="J268" s="42"/>
      <c r="K268" s="43"/>
      <c r="L268" s="42"/>
    </row>
    <row r="269" spans="1:12" ht="15" hidden="1" x14ac:dyDescent="0.25">
      <c r="A269" s="23"/>
      <c r="B269" s="15"/>
      <c r="C269" s="11"/>
      <c r="D269" s="6"/>
      <c r="E269" s="41"/>
      <c r="F269" s="42"/>
      <c r="G269" s="42"/>
      <c r="H269" s="42"/>
      <c r="I269" s="42"/>
      <c r="J269" s="42"/>
      <c r="K269" s="43"/>
      <c r="L269" s="42"/>
    </row>
    <row r="270" spans="1:12" ht="15" hidden="1" x14ac:dyDescent="0.25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L270" si="107">SUM(G261:G269)</f>
        <v>0</v>
      </c>
      <c r="H270" s="19">
        <f t="shared" si="107"/>
        <v>0</v>
      </c>
      <c r="I270" s="19">
        <f t="shared" si="107"/>
        <v>0</v>
      </c>
      <c r="J270" s="19">
        <f t="shared" si="107"/>
        <v>0</v>
      </c>
      <c r="K270" s="25"/>
      <c r="L270" s="19">
        <f t="shared" si="107"/>
        <v>0</v>
      </c>
    </row>
    <row r="271" spans="1:12" ht="15.75" thickBot="1" x14ac:dyDescent="0.25">
      <c r="A271" s="29">
        <f>A253</f>
        <v>3</v>
      </c>
      <c r="B271" s="30">
        <f>B253</f>
        <v>4</v>
      </c>
      <c r="C271" s="57" t="s">
        <v>4</v>
      </c>
      <c r="D271" s="58"/>
      <c r="E271" s="31"/>
      <c r="F271" s="32">
        <f>F260+F270</f>
        <v>535</v>
      </c>
      <c r="G271" s="32">
        <f t="shared" ref="G271:L271" si="108">G260+G270</f>
        <v>17.5</v>
      </c>
      <c r="H271" s="32">
        <f t="shared" si="108"/>
        <v>19.600000000000001</v>
      </c>
      <c r="I271" s="32">
        <f t="shared" si="108"/>
        <v>77</v>
      </c>
      <c r="J271" s="32">
        <f t="shared" si="108"/>
        <v>551.79999999999995</v>
      </c>
      <c r="K271" s="32"/>
      <c r="L271" s="32">
        <f t="shared" si="108"/>
        <v>72.08</v>
      </c>
    </row>
    <row r="272" spans="1:12" ht="15" x14ac:dyDescent="0.25">
      <c r="A272" s="20">
        <v>3</v>
      </c>
      <c r="B272" s="21">
        <v>5</v>
      </c>
      <c r="C272" s="22" t="s">
        <v>20</v>
      </c>
      <c r="D272" s="5" t="s">
        <v>21</v>
      </c>
      <c r="E272" s="41" t="s">
        <v>73</v>
      </c>
      <c r="F272" s="42">
        <v>100</v>
      </c>
      <c r="G272" s="42">
        <v>10</v>
      </c>
      <c r="H272" s="42">
        <v>13</v>
      </c>
      <c r="I272" s="42">
        <v>10</v>
      </c>
      <c r="J272" s="42">
        <v>192</v>
      </c>
      <c r="K272" s="43">
        <v>295</v>
      </c>
      <c r="L272" s="39"/>
    </row>
    <row r="273" spans="1:12" ht="15" x14ac:dyDescent="0.25">
      <c r="A273" s="23"/>
      <c r="B273" s="15"/>
      <c r="C273" s="11"/>
      <c r="D273" s="6" t="s">
        <v>21</v>
      </c>
      <c r="E273" s="41" t="s">
        <v>82</v>
      </c>
      <c r="F273" s="42">
        <v>180</v>
      </c>
      <c r="G273" s="42">
        <v>4</v>
      </c>
      <c r="H273" s="42">
        <v>5</v>
      </c>
      <c r="I273" s="42">
        <v>28</v>
      </c>
      <c r="J273" s="42">
        <v>210</v>
      </c>
      <c r="K273" s="43" t="s">
        <v>83</v>
      </c>
      <c r="L273" s="42"/>
    </row>
    <row r="274" spans="1:12" ht="15" x14ac:dyDescent="0.25">
      <c r="A274" s="23"/>
      <c r="B274" s="15"/>
      <c r="C274" s="11"/>
      <c r="D274" s="7" t="s">
        <v>22</v>
      </c>
      <c r="E274" s="51" t="s">
        <v>84</v>
      </c>
      <c r="F274" s="42">
        <v>200</v>
      </c>
      <c r="G274" s="42">
        <v>0</v>
      </c>
      <c r="H274" s="42">
        <v>0</v>
      </c>
      <c r="I274" s="42">
        <v>20</v>
      </c>
      <c r="J274" s="42">
        <v>83</v>
      </c>
      <c r="K274" s="43">
        <v>646</v>
      </c>
      <c r="L274" s="42"/>
    </row>
    <row r="275" spans="1:12" ht="15" x14ac:dyDescent="0.25">
      <c r="A275" s="23"/>
      <c r="B275" s="15"/>
      <c r="C275" s="11"/>
      <c r="D275" s="7" t="s">
        <v>23</v>
      </c>
      <c r="E275" s="41" t="s">
        <v>48</v>
      </c>
      <c r="F275" s="42">
        <v>30</v>
      </c>
      <c r="G275" s="42">
        <v>2.2999999999999998</v>
      </c>
      <c r="H275" s="42">
        <v>0.9</v>
      </c>
      <c r="I275" s="42">
        <v>15</v>
      </c>
      <c r="J275" s="42">
        <v>77.7</v>
      </c>
      <c r="K275" s="43" t="s">
        <v>76</v>
      </c>
      <c r="L275" s="42"/>
    </row>
    <row r="276" spans="1:12" ht="15" x14ac:dyDescent="0.25">
      <c r="A276" s="23"/>
      <c r="B276" s="15"/>
      <c r="C276" s="11"/>
      <c r="D276" s="7" t="s">
        <v>24</v>
      </c>
      <c r="E276" s="41"/>
      <c r="F276" s="42"/>
      <c r="G276" s="42"/>
      <c r="H276" s="42"/>
      <c r="I276" s="42"/>
      <c r="J276" s="42"/>
      <c r="K276" s="43"/>
      <c r="L276" s="42"/>
    </row>
    <row r="277" spans="1:12" ht="15" x14ac:dyDescent="0.25">
      <c r="A277" s="23"/>
      <c r="B277" s="15"/>
      <c r="C277" s="11"/>
      <c r="D277" s="6"/>
      <c r="E277" s="41"/>
      <c r="F277" s="42"/>
      <c r="G277" s="42"/>
      <c r="H277" s="42"/>
      <c r="I277" s="42"/>
      <c r="J277" s="42"/>
      <c r="K277" s="43"/>
      <c r="L277" s="42"/>
    </row>
    <row r="278" spans="1:12" ht="15" x14ac:dyDescent="0.25">
      <c r="A278" s="23"/>
      <c r="B278" s="15"/>
      <c r="C278" s="11"/>
      <c r="D278" s="6"/>
      <c r="E278" s="41"/>
      <c r="F278" s="42"/>
      <c r="G278" s="42"/>
      <c r="H278" s="42"/>
      <c r="I278" s="42"/>
      <c r="J278" s="42"/>
      <c r="K278" s="43"/>
      <c r="L278" s="42">
        <v>72.08</v>
      </c>
    </row>
    <row r="279" spans="1:12" ht="14.25" customHeight="1" x14ac:dyDescent="0.25">
      <c r="A279" s="24"/>
      <c r="B279" s="17"/>
      <c r="C279" s="8"/>
      <c r="D279" s="18" t="s">
        <v>33</v>
      </c>
      <c r="E279" s="9"/>
      <c r="F279" s="19">
        <f>SUM(F272:F278)</f>
        <v>510</v>
      </c>
      <c r="G279" s="19">
        <f t="shared" ref="G279:L279" si="109">SUM(G272:G278)</f>
        <v>16.3</v>
      </c>
      <c r="H279" s="19">
        <f t="shared" si="109"/>
        <v>18.899999999999999</v>
      </c>
      <c r="I279" s="19">
        <f t="shared" si="109"/>
        <v>73</v>
      </c>
      <c r="J279" s="19">
        <f t="shared" si="109"/>
        <v>562.70000000000005</v>
      </c>
      <c r="K279" s="25"/>
      <c r="L279" s="19">
        <f t="shared" si="109"/>
        <v>72.08</v>
      </c>
    </row>
    <row r="280" spans="1:12" ht="15" hidden="1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51"/>
      <c r="F280" s="42"/>
      <c r="G280" s="42"/>
      <c r="H280" s="42"/>
      <c r="I280" s="42"/>
      <c r="J280" s="42"/>
      <c r="K280" s="43"/>
      <c r="L280" s="42"/>
    </row>
    <row r="281" spans="1:12" ht="15" hidden="1" x14ac:dyDescent="0.25">
      <c r="A281" s="23"/>
      <c r="B281" s="15"/>
      <c r="C281" s="11"/>
      <c r="D281" s="7" t="s">
        <v>27</v>
      </c>
      <c r="E281" s="41"/>
      <c r="F281" s="42"/>
      <c r="G281" s="42"/>
      <c r="H281" s="42"/>
      <c r="I281" s="42"/>
      <c r="J281" s="42"/>
      <c r="K281" s="43"/>
      <c r="L281" s="42"/>
    </row>
    <row r="282" spans="1:12" ht="15" hidden="1" x14ac:dyDescent="0.25">
      <c r="A282" s="23"/>
      <c r="B282" s="15"/>
      <c r="C282" s="11"/>
      <c r="D282" s="7" t="s">
        <v>28</v>
      </c>
      <c r="E282" s="41"/>
      <c r="F282" s="42"/>
      <c r="G282" s="42"/>
      <c r="H282" s="42"/>
      <c r="I282" s="42"/>
      <c r="J282" s="42"/>
      <c r="K282" s="43"/>
      <c r="L282" s="42"/>
    </row>
    <row r="283" spans="1:12" ht="15" hidden="1" x14ac:dyDescent="0.25">
      <c r="A283" s="23"/>
      <c r="B283" s="15"/>
      <c r="C283" s="11"/>
      <c r="D283" s="7" t="s">
        <v>29</v>
      </c>
      <c r="E283" s="41"/>
      <c r="F283" s="42"/>
      <c r="G283" s="42"/>
      <c r="H283" s="42"/>
      <c r="I283" s="42"/>
      <c r="J283" s="42"/>
      <c r="K283" s="43"/>
      <c r="L283" s="42"/>
    </row>
    <row r="284" spans="1:12" ht="15" hidden="1" x14ac:dyDescent="0.25">
      <c r="A284" s="23"/>
      <c r="B284" s="15"/>
      <c r="C284" s="11"/>
      <c r="D284" s="7" t="s">
        <v>30</v>
      </c>
      <c r="E284" s="41"/>
      <c r="F284" s="42"/>
      <c r="G284" s="42"/>
      <c r="H284" s="42"/>
      <c r="I284" s="42"/>
      <c r="J284" s="42"/>
      <c r="K284" s="43"/>
      <c r="L284" s="42"/>
    </row>
    <row r="285" spans="1:12" ht="15" hidden="1" x14ac:dyDescent="0.25">
      <c r="A285" s="23"/>
      <c r="B285" s="15"/>
      <c r="C285" s="11"/>
      <c r="D285" s="7" t="s">
        <v>31</v>
      </c>
      <c r="E285" s="41"/>
      <c r="F285" s="42"/>
      <c r="G285" s="42"/>
      <c r="H285" s="42"/>
      <c r="I285" s="42"/>
      <c r="J285" s="42"/>
      <c r="K285" s="43"/>
      <c r="L285" s="42"/>
    </row>
    <row r="286" spans="1:12" ht="15" hidden="1" x14ac:dyDescent="0.25">
      <c r="A286" s="23"/>
      <c r="B286" s="15"/>
      <c r="C286" s="11"/>
      <c r="D286" s="7" t="s">
        <v>32</v>
      </c>
      <c r="E286" s="41"/>
      <c r="F286" s="42"/>
      <c r="G286" s="42"/>
      <c r="H286" s="42"/>
      <c r="I286" s="42"/>
      <c r="J286" s="42"/>
      <c r="K286" s="43"/>
      <c r="L286" s="42"/>
    </row>
    <row r="287" spans="1:12" ht="15" hidden="1" x14ac:dyDescent="0.25">
      <c r="A287" s="23"/>
      <c r="B287" s="15"/>
      <c r="C287" s="11"/>
      <c r="D287" s="6"/>
      <c r="E287" s="41"/>
      <c r="F287" s="42"/>
      <c r="G287" s="42"/>
      <c r="H287" s="42"/>
      <c r="I287" s="42"/>
      <c r="J287" s="42"/>
      <c r="K287" s="43"/>
      <c r="L287" s="42"/>
    </row>
    <row r="288" spans="1:12" ht="15" hidden="1" x14ac:dyDescent="0.25">
      <c r="A288" s="23"/>
      <c r="B288" s="15"/>
      <c r="C288" s="11"/>
      <c r="D288" s="6"/>
      <c r="E288" s="41"/>
      <c r="F288" s="42"/>
      <c r="G288" s="42"/>
      <c r="H288" s="42"/>
      <c r="I288" s="42"/>
      <c r="J288" s="42"/>
      <c r="K288" s="43"/>
      <c r="L288" s="42"/>
    </row>
    <row r="289" spans="1:12" ht="15" hidden="1" x14ac:dyDescent="0.25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L289" si="110">SUM(G280:G288)</f>
        <v>0</v>
      </c>
      <c r="H289" s="19">
        <f t="shared" si="110"/>
        <v>0</v>
      </c>
      <c r="I289" s="19">
        <f t="shared" si="110"/>
        <v>0</v>
      </c>
      <c r="J289" s="19">
        <f t="shared" si="110"/>
        <v>0</v>
      </c>
      <c r="K289" s="25"/>
      <c r="L289" s="19">
        <f t="shared" si="110"/>
        <v>0</v>
      </c>
    </row>
    <row r="290" spans="1:12" ht="15.75" thickBot="1" x14ac:dyDescent="0.25">
      <c r="A290" s="29">
        <f>A272</f>
        <v>3</v>
      </c>
      <c r="B290" s="30">
        <f>B272</f>
        <v>5</v>
      </c>
      <c r="C290" s="57" t="s">
        <v>4</v>
      </c>
      <c r="D290" s="58"/>
      <c r="E290" s="31"/>
      <c r="F290" s="32">
        <f>F279+F289</f>
        <v>510</v>
      </c>
      <c r="G290" s="32">
        <f t="shared" ref="G290:L290" si="111">G279+G289</f>
        <v>16.3</v>
      </c>
      <c r="H290" s="32">
        <f t="shared" si="111"/>
        <v>18.899999999999999</v>
      </c>
      <c r="I290" s="32">
        <f t="shared" si="111"/>
        <v>73</v>
      </c>
      <c r="J290" s="32">
        <f t="shared" si="111"/>
        <v>562.70000000000005</v>
      </c>
      <c r="K290" s="32"/>
      <c r="L290" s="32">
        <f t="shared" si="111"/>
        <v>72.08</v>
      </c>
    </row>
    <row r="291" spans="1:12" ht="15" x14ac:dyDescent="0.25">
      <c r="A291" s="20">
        <v>4</v>
      </c>
      <c r="B291" s="21">
        <v>1</v>
      </c>
      <c r="C291" s="22" t="s">
        <v>20</v>
      </c>
      <c r="D291" s="5" t="s">
        <v>21</v>
      </c>
      <c r="E291" s="50" t="s">
        <v>45</v>
      </c>
      <c r="F291" s="39">
        <v>210</v>
      </c>
      <c r="G291" s="39">
        <v>6</v>
      </c>
      <c r="H291" s="39">
        <v>4</v>
      </c>
      <c r="I291" s="39">
        <v>44</v>
      </c>
      <c r="J291" s="39">
        <v>233</v>
      </c>
      <c r="K291" s="40">
        <v>175</v>
      </c>
      <c r="L291" s="39"/>
    </row>
    <row r="292" spans="1:12" ht="15" x14ac:dyDescent="0.25">
      <c r="A292" s="23"/>
      <c r="B292" s="15"/>
      <c r="C292" s="11"/>
      <c r="D292" s="6" t="s">
        <v>26</v>
      </c>
      <c r="E292" s="41" t="s">
        <v>85</v>
      </c>
      <c r="F292" s="42">
        <v>60</v>
      </c>
      <c r="G292" s="42">
        <v>10.4</v>
      </c>
      <c r="H292" s="42">
        <v>9.9</v>
      </c>
      <c r="I292" s="42">
        <v>0.3</v>
      </c>
      <c r="J292" s="42">
        <v>132.80000000000001</v>
      </c>
      <c r="K292" s="43" t="s">
        <v>72</v>
      </c>
      <c r="L292" s="42"/>
    </row>
    <row r="293" spans="1:12" ht="15" x14ac:dyDescent="0.25">
      <c r="A293" s="23"/>
      <c r="B293" s="15"/>
      <c r="C293" s="11"/>
      <c r="D293" s="7" t="s">
        <v>22</v>
      </c>
      <c r="E293" s="51" t="s">
        <v>47</v>
      </c>
      <c r="F293" s="42">
        <v>200</v>
      </c>
      <c r="G293" s="42">
        <v>2</v>
      </c>
      <c r="H293" s="42">
        <v>1</v>
      </c>
      <c r="I293" s="42">
        <v>16</v>
      </c>
      <c r="J293" s="42">
        <v>81</v>
      </c>
      <c r="K293" s="43">
        <v>378</v>
      </c>
      <c r="L293" s="42"/>
    </row>
    <row r="294" spans="1:12" ht="15" x14ac:dyDescent="0.25">
      <c r="A294" s="23"/>
      <c r="B294" s="15"/>
      <c r="C294" s="11"/>
      <c r="D294" s="7" t="s">
        <v>23</v>
      </c>
      <c r="E294" s="51" t="s">
        <v>41</v>
      </c>
      <c r="F294" s="42">
        <v>30</v>
      </c>
      <c r="G294" s="42">
        <v>1.6</v>
      </c>
      <c r="H294" s="42">
        <v>7.9</v>
      </c>
      <c r="I294" s="42">
        <v>10.1</v>
      </c>
      <c r="J294" s="42">
        <v>117.9</v>
      </c>
      <c r="K294" s="43"/>
      <c r="L294" s="42"/>
    </row>
    <row r="295" spans="1:12" ht="15" x14ac:dyDescent="0.25">
      <c r="A295" s="23"/>
      <c r="B295" s="15"/>
      <c r="C295" s="11"/>
      <c r="D295" s="7" t="s">
        <v>24</v>
      </c>
      <c r="E295" s="51"/>
      <c r="F295" s="42"/>
      <c r="G295" s="42"/>
      <c r="H295" s="42"/>
      <c r="I295" s="42"/>
      <c r="J295" s="42"/>
      <c r="K295" s="43"/>
      <c r="L295" s="42"/>
    </row>
    <row r="296" spans="1:12" ht="15" x14ac:dyDescent="0.25">
      <c r="A296" s="23"/>
      <c r="B296" s="15"/>
      <c r="C296" s="11"/>
      <c r="D296" s="6"/>
      <c r="E296" s="41"/>
      <c r="F296" s="42"/>
      <c r="G296" s="42"/>
      <c r="H296" s="42"/>
      <c r="I296" s="42"/>
      <c r="J296" s="42"/>
      <c r="K296" s="43"/>
      <c r="L296" s="42"/>
    </row>
    <row r="297" spans="1:12" ht="15" x14ac:dyDescent="0.25">
      <c r="A297" s="23"/>
      <c r="B297" s="15"/>
      <c r="C297" s="11"/>
      <c r="D297" s="6"/>
      <c r="E297" s="41"/>
      <c r="F297" s="42"/>
      <c r="G297" s="42"/>
      <c r="H297" s="42"/>
      <c r="I297" s="42"/>
      <c r="J297" s="42"/>
      <c r="K297" s="43"/>
      <c r="L297" s="42">
        <v>72.08</v>
      </c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500</v>
      </c>
      <c r="G298" s="19">
        <f t="shared" ref="G298:J298" si="112">SUM(G291:G297)</f>
        <v>20</v>
      </c>
      <c r="H298" s="19">
        <f t="shared" si="112"/>
        <v>22.8</v>
      </c>
      <c r="I298" s="19">
        <f t="shared" si="112"/>
        <v>70.399999999999991</v>
      </c>
      <c r="J298" s="19">
        <f t="shared" si="112"/>
        <v>564.70000000000005</v>
      </c>
      <c r="K298" s="25"/>
      <c r="L298" s="19">
        <f t="shared" ref="L298" si="113">SUM(L291:L297)</f>
        <v>72.08</v>
      </c>
    </row>
    <row r="299" spans="1:12" ht="0.75" customHeight="1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1"/>
      <c r="F299" s="42"/>
      <c r="G299" s="42"/>
      <c r="H299" s="42"/>
      <c r="I299" s="42"/>
      <c r="J299" s="42"/>
      <c r="K299" s="43"/>
      <c r="L299" s="42"/>
    </row>
    <row r="300" spans="1:12" ht="15" hidden="1" x14ac:dyDescent="0.25">
      <c r="A300" s="23"/>
      <c r="B300" s="15"/>
      <c r="C300" s="11"/>
      <c r="D300" s="7" t="s">
        <v>27</v>
      </c>
      <c r="E300" s="41"/>
      <c r="F300" s="42"/>
      <c r="G300" s="42"/>
      <c r="H300" s="42"/>
      <c r="I300" s="42"/>
      <c r="J300" s="42"/>
      <c r="K300" s="43"/>
      <c r="L300" s="42"/>
    </row>
    <row r="301" spans="1:12" ht="15" hidden="1" x14ac:dyDescent="0.25">
      <c r="A301" s="23"/>
      <c r="B301" s="15"/>
      <c r="C301" s="11"/>
      <c r="D301" s="7" t="s">
        <v>28</v>
      </c>
      <c r="E301" s="51"/>
      <c r="F301" s="42"/>
      <c r="G301" s="42"/>
      <c r="H301" s="42"/>
      <c r="I301" s="42"/>
      <c r="J301" s="42"/>
      <c r="K301" s="43"/>
      <c r="L301" s="42"/>
    </row>
    <row r="302" spans="1:12" ht="15" hidden="1" x14ac:dyDescent="0.25">
      <c r="A302" s="23"/>
      <c r="B302" s="15"/>
      <c r="C302" s="11"/>
      <c r="D302" s="7" t="s">
        <v>29</v>
      </c>
      <c r="E302" s="41"/>
      <c r="F302" s="42"/>
      <c r="G302" s="42"/>
      <c r="H302" s="42"/>
      <c r="I302" s="42"/>
      <c r="J302" s="42"/>
      <c r="K302" s="43"/>
      <c r="L302" s="42"/>
    </row>
    <row r="303" spans="1:12" ht="15" hidden="1" x14ac:dyDescent="0.25">
      <c r="A303" s="23"/>
      <c r="B303" s="15"/>
      <c r="C303" s="11"/>
      <c r="D303" s="7" t="s">
        <v>30</v>
      </c>
      <c r="E303" s="41"/>
      <c r="F303" s="42"/>
      <c r="G303" s="42"/>
      <c r="H303" s="42"/>
      <c r="I303" s="42"/>
      <c r="J303" s="42"/>
      <c r="K303" s="43"/>
      <c r="L303" s="42"/>
    </row>
    <row r="304" spans="1:12" ht="15" hidden="1" x14ac:dyDescent="0.25">
      <c r="A304" s="23"/>
      <c r="B304" s="15"/>
      <c r="C304" s="11"/>
      <c r="D304" s="7" t="s">
        <v>31</v>
      </c>
      <c r="E304" s="41"/>
      <c r="F304" s="42"/>
      <c r="G304" s="42"/>
      <c r="H304" s="42"/>
      <c r="I304" s="42"/>
      <c r="J304" s="42"/>
      <c r="K304" s="43"/>
      <c r="L304" s="42"/>
    </row>
    <row r="305" spans="1:12" ht="15" hidden="1" x14ac:dyDescent="0.25">
      <c r="A305" s="23"/>
      <c r="B305" s="15"/>
      <c r="C305" s="11"/>
      <c r="D305" s="7" t="s">
        <v>32</v>
      </c>
      <c r="E305" s="41"/>
      <c r="F305" s="42"/>
      <c r="G305" s="42"/>
      <c r="H305" s="42"/>
      <c r="I305" s="42"/>
      <c r="J305" s="42"/>
      <c r="K305" s="43"/>
      <c r="L305" s="42"/>
    </row>
    <row r="306" spans="1:12" ht="15" hidden="1" x14ac:dyDescent="0.25">
      <c r="A306" s="23"/>
      <c r="B306" s="15"/>
      <c r="C306" s="11"/>
      <c r="D306" s="6"/>
      <c r="E306" s="41"/>
      <c r="F306" s="42"/>
      <c r="G306" s="42"/>
      <c r="H306" s="42"/>
      <c r="I306" s="42"/>
      <c r="J306" s="42"/>
      <c r="K306" s="43"/>
      <c r="L306" s="42"/>
    </row>
    <row r="307" spans="1:12" ht="15" hidden="1" x14ac:dyDescent="0.25">
      <c r="A307" s="23"/>
      <c r="B307" s="15"/>
      <c r="C307" s="11"/>
      <c r="D307" s="6"/>
      <c r="E307" s="41"/>
      <c r="F307" s="42"/>
      <c r="G307" s="42"/>
      <c r="H307" s="42"/>
      <c r="I307" s="42"/>
      <c r="J307" s="42"/>
      <c r="K307" s="43"/>
      <c r="L307" s="42"/>
    </row>
    <row r="308" spans="1:12" ht="15" hidden="1" x14ac:dyDescent="0.25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14">SUM(G299:G307)</f>
        <v>0</v>
      </c>
      <c r="H308" s="19">
        <f t="shared" si="114"/>
        <v>0</v>
      </c>
      <c r="I308" s="19">
        <f t="shared" si="114"/>
        <v>0</v>
      </c>
      <c r="J308" s="19">
        <f t="shared" si="114"/>
        <v>0</v>
      </c>
      <c r="K308" s="25"/>
      <c r="L308" s="19">
        <f t="shared" ref="L308" si="115">SUM(L299:L307)</f>
        <v>0</v>
      </c>
    </row>
    <row r="309" spans="1:12" ht="15.75" thickBot="1" x14ac:dyDescent="0.25">
      <c r="A309" s="29">
        <f>A291</f>
        <v>4</v>
      </c>
      <c r="B309" s="30">
        <f>B291</f>
        <v>1</v>
      </c>
      <c r="C309" s="57" t="s">
        <v>4</v>
      </c>
      <c r="D309" s="58"/>
      <c r="E309" s="31"/>
      <c r="F309" s="32">
        <f>F298+F308</f>
        <v>500</v>
      </c>
      <c r="G309" s="32">
        <f t="shared" ref="G309:L309" si="116">G298+G308</f>
        <v>20</v>
      </c>
      <c r="H309" s="32">
        <f t="shared" si="116"/>
        <v>22.8</v>
      </c>
      <c r="I309" s="32">
        <f t="shared" si="116"/>
        <v>70.399999999999991</v>
      </c>
      <c r="J309" s="32">
        <f t="shared" si="116"/>
        <v>564.70000000000005</v>
      </c>
      <c r="K309" s="32"/>
      <c r="L309" s="32">
        <f t="shared" si="116"/>
        <v>72.08</v>
      </c>
    </row>
    <row r="310" spans="1:12" ht="15" x14ac:dyDescent="0.25">
      <c r="A310" s="14">
        <v>4</v>
      </c>
      <c r="B310" s="15">
        <v>2</v>
      </c>
      <c r="C310" s="22" t="s">
        <v>20</v>
      </c>
      <c r="D310" s="5" t="s">
        <v>21</v>
      </c>
      <c r="E310" s="41" t="s">
        <v>86</v>
      </c>
      <c r="F310" s="42">
        <v>100</v>
      </c>
      <c r="G310" s="42">
        <v>10</v>
      </c>
      <c r="H310" s="42">
        <v>13</v>
      </c>
      <c r="I310" s="42">
        <v>11</v>
      </c>
      <c r="J310" s="42">
        <v>203</v>
      </c>
      <c r="K310" s="43">
        <v>268</v>
      </c>
      <c r="L310" s="39"/>
    </row>
    <row r="311" spans="1:12" ht="15" x14ac:dyDescent="0.25">
      <c r="A311" s="14"/>
      <c r="B311" s="15"/>
      <c r="C311" s="11"/>
      <c r="D311" s="6" t="s">
        <v>21</v>
      </c>
      <c r="E311" s="41" t="s">
        <v>61</v>
      </c>
      <c r="F311" s="42">
        <v>180</v>
      </c>
      <c r="G311" s="42">
        <v>8.8000000000000007</v>
      </c>
      <c r="H311" s="42">
        <v>6.09</v>
      </c>
      <c r="I311" s="42">
        <v>39.4</v>
      </c>
      <c r="J311" s="42">
        <v>247.95</v>
      </c>
      <c r="K311" s="43" t="s">
        <v>62</v>
      </c>
      <c r="L311" s="42"/>
    </row>
    <row r="312" spans="1:12" ht="15" x14ac:dyDescent="0.25">
      <c r="A312" s="14"/>
      <c r="B312" s="15"/>
      <c r="C312" s="11"/>
      <c r="D312" s="7" t="s">
        <v>22</v>
      </c>
      <c r="E312" s="41" t="s">
        <v>40</v>
      </c>
      <c r="F312" s="42">
        <v>200</v>
      </c>
      <c r="G312" s="42">
        <v>0</v>
      </c>
      <c r="H312" s="42">
        <v>0</v>
      </c>
      <c r="I312" s="42">
        <v>15</v>
      </c>
      <c r="J312" s="42">
        <v>60</v>
      </c>
      <c r="K312" s="43">
        <v>376</v>
      </c>
      <c r="L312" s="42"/>
    </row>
    <row r="313" spans="1:12" ht="15" x14ac:dyDescent="0.25">
      <c r="A313" s="14"/>
      <c r="B313" s="15"/>
      <c r="C313" s="11"/>
      <c r="D313" s="7" t="s">
        <v>23</v>
      </c>
      <c r="E313" s="41" t="s">
        <v>48</v>
      </c>
      <c r="F313" s="42">
        <v>30</v>
      </c>
      <c r="G313" s="42">
        <v>2.2999999999999998</v>
      </c>
      <c r="H313" s="42">
        <v>0.9</v>
      </c>
      <c r="I313" s="42">
        <v>15</v>
      </c>
      <c r="J313" s="42">
        <v>77.7</v>
      </c>
      <c r="K313" s="43" t="s">
        <v>76</v>
      </c>
      <c r="L313" s="42"/>
    </row>
    <row r="314" spans="1:12" ht="15" x14ac:dyDescent="0.25">
      <c r="A314" s="14"/>
      <c r="B314" s="15"/>
      <c r="C314" s="11"/>
      <c r="D314" s="7" t="s">
        <v>24</v>
      </c>
      <c r="E314" s="51"/>
      <c r="F314" s="42"/>
      <c r="G314" s="42"/>
      <c r="H314" s="42"/>
      <c r="I314" s="42"/>
      <c r="J314" s="42"/>
      <c r="K314" s="43"/>
      <c r="L314" s="42"/>
    </row>
    <row r="315" spans="1:12" ht="15" x14ac:dyDescent="0.25">
      <c r="A315" s="14"/>
      <c r="B315" s="15"/>
      <c r="C315" s="11"/>
      <c r="D315" s="6"/>
      <c r="E315" s="41"/>
      <c r="F315" s="42"/>
      <c r="G315" s="42"/>
      <c r="H315" s="42"/>
      <c r="I315" s="42"/>
      <c r="J315" s="42"/>
      <c r="K315" s="43"/>
      <c r="L315" s="42"/>
    </row>
    <row r="316" spans="1:12" ht="15" x14ac:dyDescent="0.25">
      <c r="A316" s="14"/>
      <c r="B316" s="15"/>
      <c r="C316" s="11"/>
      <c r="D316" s="6"/>
      <c r="E316" s="41"/>
      <c r="F316" s="42"/>
      <c r="G316" s="42"/>
      <c r="H316" s="42"/>
      <c r="I316" s="42"/>
      <c r="J316" s="42"/>
      <c r="K316" s="43"/>
      <c r="L316" s="42">
        <v>72.08</v>
      </c>
    </row>
    <row r="317" spans="1:12" ht="14.25" customHeight="1" x14ac:dyDescent="0.25">
      <c r="A317" s="16"/>
      <c r="B317" s="17"/>
      <c r="C317" s="8"/>
      <c r="D317" s="18" t="s">
        <v>33</v>
      </c>
      <c r="E317" s="9"/>
      <c r="F317" s="19">
        <f>SUM(F310:F316)</f>
        <v>510</v>
      </c>
      <c r="G317" s="19">
        <f t="shared" ref="G317:J317" si="117">SUM(G310:G316)</f>
        <v>21.1</v>
      </c>
      <c r="H317" s="19">
        <f t="shared" si="117"/>
        <v>19.989999999999998</v>
      </c>
      <c r="I317" s="19">
        <f t="shared" si="117"/>
        <v>80.400000000000006</v>
      </c>
      <c r="J317" s="19">
        <f t="shared" si="117"/>
        <v>588.65</v>
      </c>
      <c r="K317" s="25"/>
      <c r="L317" s="19">
        <f t="shared" ref="L317" si="118">SUM(L310:L316)</f>
        <v>72.08</v>
      </c>
    </row>
    <row r="318" spans="1:12" ht="15" hidden="1" x14ac:dyDescent="0.2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1"/>
      <c r="F318" s="42"/>
      <c r="G318" s="42"/>
      <c r="H318" s="42"/>
      <c r="I318" s="42"/>
      <c r="J318" s="42"/>
      <c r="K318" s="43"/>
      <c r="L318" s="42"/>
    </row>
    <row r="319" spans="1:12" ht="15" hidden="1" x14ac:dyDescent="0.25">
      <c r="A319" s="14"/>
      <c r="B319" s="15"/>
      <c r="C319" s="11"/>
      <c r="D319" s="7" t="s">
        <v>27</v>
      </c>
      <c r="E319" s="41"/>
      <c r="F319" s="42"/>
      <c r="G319" s="42"/>
      <c r="H319" s="42"/>
      <c r="I319" s="42"/>
      <c r="J319" s="42"/>
      <c r="K319" s="43"/>
      <c r="L319" s="42"/>
    </row>
    <row r="320" spans="1:12" ht="15" hidden="1" x14ac:dyDescent="0.25">
      <c r="A320" s="14"/>
      <c r="B320" s="15"/>
      <c r="C320" s="11"/>
      <c r="D320" s="7" t="s">
        <v>28</v>
      </c>
      <c r="E320" s="41"/>
      <c r="F320" s="42"/>
      <c r="G320" s="42"/>
      <c r="H320" s="42"/>
      <c r="I320" s="42"/>
      <c r="J320" s="42"/>
      <c r="K320" s="43"/>
      <c r="L320" s="42"/>
    </row>
    <row r="321" spans="1:12" ht="15" hidden="1" x14ac:dyDescent="0.25">
      <c r="A321" s="14"/>
      <c r="B321" s="15"/>
      <c r="C321" s="11"/>
      <c r="D321" s="7" t="s">
        <v>29</v>
      </c>
      <c r="E321" s="41"/>
      <c r="F321" s="42"/>
      <c r="G321" s="42"/>
      <c r="H321" s="42"/>
      <c r="I321" s="42"/>
      <c r="J321" s="42"/>
      <c r="K321" s="43"/>
      <c r="L321" s="42"/>
    </row>
    <row r="322" spans="1:12" ht="15" hidden="1" x14ac:dyDescent="0.25">
      <c r="A322" s="14"/>
      <c r="B322" s="15"/>
      <c r="C322" s="11"/>
      <c r="D322" s="7" t="s">
        <v>30</v>
      </c>
      <c r="E322" s="41"/>
      <c r="F322" s="42"/>
      <c r="G322" s="42"/>
      <c r="H322" s="42"/>
      <c r="I322" s="42"/>
      <c r="J322" s="42"/>
      <c r="K322" s="43"/>
      <c r="L322" s="42"/>
    </row>
    <row r="323" spans="1:12" ht="15" hidden="1" x14ac:dyDescent="0.25">
      <c r="A323" s="14"/>
      <c r="B323" s="15"/>
      <c r="C323" s="11"/>
      <c r="D323" s="7" t="s">
        <v>31</v>
      </c>
      <c r="E323" s="41"/>
      <c r="F323" s="42"/>
      <c r="G323" s="42"/>
      <c r="H323" s="42"/>
      <c r="I323" s="42"/>
      <c r="J323" s="42"/>
      <c r="K323" s="43"/>
      <c r="L323" s="42"/>
    </row>
    <row r="324" spans="1:12" ht="15" hidden="1" x14ac:dyDescent="0.25">
      <c r="A324" s="14"/>
      <c r="B324" s="15"/>
      <c r="C324" s="11"/>
      <c r="D324" s="7" t="s">
        <v>32</v>
      </c>
      <c r="E324" s="41"/>
      <c r="F324" s="42"/>
      <c r="G324" s="42"/>
      <c r="H324" s="42"/>
      <c r="I324" s="42"/>
      <c r="J324" s="42"/>
      <c r="K324" s="43"/>
      <c r="L324" s="42"/>
    </row>
    <row r="325" spans="1:12" ht="15" hidden="1" x14ac:dyDescent="0.25">
      <c r="A325" s="14"/>
      <c r="B325" s="15"/>
      <c r="C325" s="11"/>
      <c r="D325" s="6"/>
      <c r="E325" s="41"/>
      <c r="F325" s="42"/>
      <c r="G325" s="42"/>
      <c r="H325" s="42"/>
      <c r="I325" s="42"/>
      <c r="J325" s="42"/>
      <c r="K325" s="43"/>
      <c r="L325" s="42"/>
    </row>
    <row r="326" spans="1:12" ht="15" hidden="1" x14ac:dyDescent="0.25">
      <c r="A326" s="14"/>
      <c r="B326" s="15"/>
      <c r="C326" s="11"/>
      <c r="D326" s="6"/>
      <c r="E326" s="41"/>
      <c r="F326" s="42"/>
      <c r="G326" s="42"/>
      <c r="H326" s="42"/>
      <c r="I326" s="42"/>
      <c r="J326" s="42"/>
      <c r="K326" s="43"/>
      <c r="L326" s="42"/>
    </row>
    <row r="327" spans="1:12" ht="15" hidden="1" x14ac:dyDescent="0.25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19">SUM(G318:G326)</f>
        <v>0</v>
      </c>
      <c r="H327" s="19">
        <f t="shared" si="119"/>
        <v>0</v>
      </c>
      <c r="I327" s="19">
        <f t="shared" si="119"/>
        <v>0</v>
      </c>
      <c r="J327" s="19">
        <f t="shared" si="119"/>
        <v>0</v>
      </c>
      <c r="K327" s="25"/>
      <c r="L327" s="19">
        <f t="shared" ref="L327" si="120">SUM(L318:L326)</f>
        <v>0</v>
      </c>
    </row>
    <row r="328" spans="1:12" ht="15.75" thickBot="1" x14ac:dyDescent="0.25">
      <c r="A328" s="33">
        <f>A310</f>
        <v>4</v>
      </c>
      <c r="B328" s="33">
        <f>B310</f>
        <v>2</v>
      </c>
      <c r="C328" s="57" t="s">
        <v>4</v>
      </c>
      <c r="D328" s="58"/>
      <c r="E328" s="31"/>
      <c r="F328" s="32">
        <f>F317+F327</f>
        <v>510</v>
      </c>
      <c r="G328" s="32">
        <f t="shared" ref="G328:L328" si="121">G317+G327</f>
        <v>21.1</v>
      </c>
      <c r="H328" s="32">
        <f t="shared" si="121"/>
        <v>19.989999999999998</v>
      </c>
      <c r="I328" s="32">
        <f t="shared" si="121"/>
        <v>80.400000000000006</v>
      </c>
      <c r="J328" s="32">
        <f t="shared" si="121"/>
        <v>588.65</v>
      </c>
      <c r="K328" s="32"/>
      <c r="L328" s="32">
        <f t="shared" si="121"/>
        <v>72.08</v>
      </c>
    </row>
    <row r="329" spans="1:12" ht="15" x14ac:dyDescent="0.25">
      <c r="A329" s="20">
        <v>4</v>
      </c>
      <c r="B329" s="21">
        <v>3</v>
      </c>
      <c r="C329" s="22" t="s">
        <v>20</v>
      </c>
      <c r="D329" s="5" t="s">
        <v>21</v>
      </c>
      <c r="E329" s="50" t="s">
        <v>52</v>
      </c>
      <c r="F329" s="39">
        <v>210</v>
      </c>
      <c r="G329" s="39">
        <v>9</v>
      </c>
      <c r="H329" s="39">
        <v>13</v>
      </c>
      <c r="I329" s="39">
        <v>33</v>
      </c>
      <c r="J329" s="39">
        <v>303</v>
      </c>
      <c r="K329" s="40">
        <v>173</v>
      </c>
      <c r="L329" s="39"/>
    </row>
    <row r="330" spans="1:12" ht="0.75" customHeight="1" x14ac:dyDescent="0.25">
      <c r="A330" s="23"/>
      <c r="B330" s="15"/>
      <c r="C330" s="11"/>
      <c r="D330" s="6"/>
      <c r="E330" s="41"/>
      <c r="F330" s="42"/>
      <c r="G330" s="42"/>
      <c r="H330" s="42"/>
      <c r="I330" s="42"/>
      <c r="J330" s="42"/>
      <c r="K330" s="43"/>
      <c r="L330" s="42"/>
    </row>
    <row r="331" spans="1:12" ht="15" x14ac:dyDescent="0.25">
      <c r="A331" s="23"/>
      <c r="B331" s="15"/>
      <c r="C331" s="11"/>
      <c r="D331" s="7" t="s">
        <v>22</v>
      </c>
      <c r="E331" s="41" t="s">
        <v>40</v>
      </c>
      <c r="F331" s="42">
        <v>200</v>
      </c>
      <c r="G331" s="42">
        <v>0</v>
      </c>
      <c r="H331" s="42">
        <v>0</v>
      </c>
      <c r="I331" s="42">
        <v>15</v>
      </c>
      <c r="J331" s="42">
        <v>60</v>
      </c>
      <c r="K331" s="43">
        <v>376</v>
      </c>
      <c r="L331" s="42"/>
    </row>
    <row r="332" spans="1:12" ht="15" x14ac:dyDescent="0.25">
      <c r="A332" s="23"/>
      <c r="B332" s="15"/>
      <c r="C332" s="11"/>
      <c r="D332" s="7" t="s">
        <v>23</v>
      </c>
      <c r="E332" s="41" t="s">
        <v>87</v>
      </c>
      <c r="F332" s="42">
        <v>40</v>
      </c>
      <c r="G332" s="42">
        <v>6.8</v>
      </c>
      <c r="H332" s="42">
        <v>5.9</v>
      </c>
      <c r="I332" s="42">
        <v>4</v>
      </c>
      <c r="J332" s="42">
        <v>116</v>
      </c>
      <c r="K332" s="43">
        <v>7</v>
      </c>
      <c r="L332" s="42"/>
    </row>
    <row r="333" spans="1:12" ht="15" x14ac:dyDescent="0.25">
      <c r="A333" s="23"/>
      <c r="B333" s="15"/>
      <c r="C333" s="11"/>
      <c r="D333" s="7" t="s">
        <v>24</v>
      </c>
      <c r="E333" s="41" t="s">
        <v>42</v>
      </c>
      <c r="F333" s="42">
        <v>200</v>
      </c>
      <c r="G333" s="42">
        <v>1</v>
      </c>
      <c r="H333" s="42">
        <v>1</v>
      </c>
      <c r="I333" s="42">
        <v>20</v>
      </c>
      <c r="J333" s="42">
        <v>94</v>
      </c>
      <c r="K333" s="43">
        <v>338</v>
      </c>
      <c r="L333" s="42"/>
    </row>
    <row r="334" spans="1:12" ht="15" x14ac:dyDescent="0.25">
      <c r="A334" s="23"/>
      <c r="B334" s="15"/>
      <c r="C334" s="11"/>
      <c r="D334" s="6"/>
      <c r="E334" s="41"/>
      <c r="F334" s="42"/>
      <c r="G334" s="42"/>
      <c r="H334" s="42"/>
      <c r="I334" s="42"/>
      <c r="J334" s="42"/>
      <c r="K334" s="43"/>
      <c r="L334" s="42"/>
    </row>
    <row r="335" spans="1:12" ht="15" x14ac:dyDescent="0.25">
      <c r="A335" s="23"/>
      <c r="B335" s="15"/>
      <c r="C335" s="11"/>
      <c r="D335" s="6"/>
      <c r="E335" s="41"/>
      <c r="F335" s="42"/>
      <c r="G335" s="42"/>
      <c r="H335" s="42"/>
      <c r="I335" s="42"/>
      <c r="J335" s="42"/>
      <c r="K335" s="43"/>
      <c r="L335" s="42">
        <v>72.08</v>
      </c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650</v>
      </c>
      <c r="G336" s="19">
        <f t="shared" ref="G336:J336" si="122">SUM(G329:G335)</f>
        <v>16.8</v>
      </c>
      <c r="H336" s="19">
        <f t="shared" si="122"/>
        <v>19.899999999999999</v>
      </c>
      <c r="I336" s="19">
        <f t="shared" si="122"/>
        <v>72</v>
      </c>
      <c r="J336" s="19">
        <f t="shared" si="122"/>
        <v>573</v>
      </c>
      <c r="K336" s="25"/>
      <c r="L336" s="19">
        <f t="shared" ref="L336" si="123">SUM(L329:L335)</f>
        <v>72.08</v>
      </c>
    </row>
    <row r="337" spans="1:12" ht="15" hidden="1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1"/>
      <c r="F337" s="42"/>
      <c r="G337" s="42"/>
      <c r="H337" s="42"/>
      <c r="I337" s="42"/>
      <c r="J337" s="42"/>
      <c r="K337" s="43"/>
      <c r="L337" s="42"/>
    </row>
    <row r="338" spans="1:12" ht="15" hidden="1" x14ac:dyDescent="0.25">
      <c r="A338" s="23"/>
      <c r="B338" s="15"/>
      <c r="C338" s="11"/>
      <c r="D338" s="7" t="s">
        <v>27</v>
      </c>
      <c r="E338" s="41"/>
      <c r="F338" s="42"/>
      <c r="G338" s="42"/>
      <c r="H338" s="42"/>
      <c r="I338" s="42"/>
      <c r="J338" s="42"/>
      <c r="K338" s="43"/>
      <c r="L338" s="42"/>
    </row>
    <row r="339" spans="1:12" ht="15" hidden="1" x14ac:dyDescent="0.25">
      <c r="A339" s="23"/>
      <c r="B339" s="15"/>
      <c r="C339" s="11"/>
      <c r="D339" s="7" t="s">
        <v>28</v>
      </c>
      <c r="E339" s="41"/>
      <c r="F339" s="42"/>
      <c r="G339" s="42"/>
      <c r="H339" s="42"/>
      <c r="I339" s="42"/>
      <c r="J339" s="42"/>
      <c r="K339" s="43"/>
      <c r="L339" s="42"/>
    </row>
    <row r="340" spans="1:12" ht="15" hidden="1" x14ac:dyDescent="0.25">
      <c r="A340" s="23"/>
      <c r="B340" s="15"/>
      <c r="C340" s="11"/>
      <c r="D340" s="7" t="s">
        <v>29</v>
      </c>
      <c r="E340" s="41"/>
      <c r="F340" s="42"/>
      <c r="G340" s="42"/>
      <c r="H340" s="42"/>
      <c r="I340" s="42"/>
      <c r="J340" s="42"/>
      <c r="K340" s="43"/>
      <c r="L340" s="42"/>
    </row>
    <row r="341" spans="1:12" ht="15" hidden="1" x14ac:dyDescent="0.25">
      <c r="A341" s="23"/>
      <c r="B341" s="15"/>
      <c r="C341" s="11"/>
      <c r="D341" s="7" t="s">
        <v>30</v>
      </c>
      <c r="E341" s="41"/>
      <c r="F341" s="42"/>
      <c r="G341" s="42"/>
      <c r="H341" s="42"/>
      <c r="I341" s="42"/>
      <c r="J341" s="42"/>
      <c r="K341" s="43"/>
      <c r="L341" s="42"/>
    </row>
    <row r="342" spans="1:12" ht="15" hidden="1" x14ac:dyDescent="0.25">
      <c r="A342" s="23"/>
      <c r="B342" s="15"/>
      <c r="C342" s="11"/>
      <c r="D342" s="7" t="s">
        <v>31</v>
      </c>
      <c r="E342" s="41"/>
      <c r="F342" s="42"/>
      <c r="G342" s="42"/>
      <c r="H342" s="42"/>
      <c r="I342" s="42"/>
      <c r="J342" s="42"/>
      <c r="K342" s="43"/>
      <c r="L342" s="42"/>
    </row>
    <row r="343" spans="1:12" ht="15" hidden="1" x14ac:dyDescent="0.25">
      <c r="A343" s="23"/>
      <c r="B343" s="15"/>
      <c r="C343" s="11"/>
      <c r="D343" s="7" t="s">
        <v>32</v>
      </c>
      <c r="E343" s="41"/>
      <c r="F343" s="42"/>
      <c r="G343" s="42"/>
      <c r="H343" s="42"/>
      <c r="I343" s="42"/>
      <c r="J343" s="42"/>
      <c r="K343" s="43"/>
      <c r="L343" s="42"/>
    </row>
    <row r="344" spans="1:12" ht="15" hidden="1" x14ac:dyDescent="0.25">
      <c r="A344" s="23"/>
      <c r="B344" s="15"/>
      <c r="C344" s="11"/>
      <c r="D344" s="6"/>
      <c r="E344" s="41"/>
      <c r="F344" s="42"/>
      <c r="G344" s="42"/>
      <c r="H344" s="42"/>
      <c r="I344" s="42"/>
      <c r="J344" s="42"/>
      <c r="K344" s="43"/>
      <c r="L344" s="42"/>
    </row>
    <row r="345" spans="1:12" ht="15" hidden="1" x14ac:dyDescent="0.25">
      <c r="A345" s="23"/>
      <c r="B345" s="15"/>
      <c r="C345" s="11"/>
      <c r="D345" s="6"/>
      <c r="E345" s="41"/>
      <c r="F345" s="42"/>
      <c r="G345" s="42"/>
      <c r="H345" s="42"/>
      <c r="I345" s="42"/>
      <c r="J345" s="42"/>
      <c r="K345" s="43"/>
      <c r="L345" s="42"/>
    </row>
    <row r="346" spans="1:12" ht="15" hidden="1" x14ac:dyDescent="0.25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24">SUM(G337:G345)</f>
        <v>0</v>
      </c>
      <c r="H346" s="19">
        <f t="shared" si="124"/>
        <v>0</v>
      </c>
      <c r="I346" s="19">
        <f t="shared" si="124"/>
        <v>0</v>
      </c>
      <c r="J346" s="19">
        <f t="shared" si="124"/>
        <v>0</v>
      </c>
      <c r="K346" s="25"/>
      <c r="L346" s="19">
        <f t="shared" ref="L346" si="125">SUM(L337:L345)</f>
        <v>0</v>
      </c>
    </row>
    <row r="347" spans="1:12" ht="15.75" thickBot="1" x14ac:dyDescent="0.25">
      <c r="A347" s="29">
        <f>A329</f>
        <v>4</v>
      </c>
      <c r="B347" s="30">
        <f>B329</f>
        <v>3</v>
      </c>
      <c r="C347" s="57" t="s">
        <v>4</v>
      </c>
      <c r="D347" s="58"/>
      <c r="E347" s="31"/>
      <c r="F347" s="32">
        <f>F336+F346</f>
        <v>650</v>
      </c>
      <c r="G347" s="32">
        <f t="shared" ref="G347:L347" si="126">G336+G346</f>
        <v>16.8</v>
      </c>
      <c r="H347" s="32">
        <f t="shared" si="126"/>
        <v>19.899999999999999</v>
      </c>
      <c r="I347" s="32">
        <f t="shared" si="126"/>
        <v>72</v>
      </c>
      <c r="J347" s="32">
        <f t="shared" si="126"/>
        <v>573</v>
      </c>
      <c r="K347" s="32"/>
      <c r="L347" s="32">
        <f t="shared" si="126"/>
        <v>72.08</v>
      </c>
    </row>
    <row r="348" spans="1:12" ht="15" x14ac:dyDescent="0.25">
      <c r="A348" s="20">
        <v>4</v>
      </c>
      <c r="B348" s="21">
        <v>4</v>
      </c>
      <c r="C348" s="22" t="s">
        <v>20</v>
      </c>
      <c r="D348" s="5" t="s">
        <v>21</v>
      </c>
      <c r="E348" s="51" t="s">
        <v>75</v>
      </c>
      <c r="F348" s="42">
        <v>100</v>
      </c>
      <c r="G348" s="42">
        <v>8</v>
      </c>
      <c r="H348" s="42">
        <v>12</v>
      </c>
      <c r="I348" s="42">
        <v>9</v>
      </c>
      <c r="J348" s="42">
        <v>176</v>
      </c>
      <c r="K348" s="43">
        <v>271</v>
      </c>
      <c r="L348" s="39"/>
    </row>
    <row r="349" spans="1:12" ht="25.5" x14ac:dyDescent="0.25">
      <c r="A349" s="23"/>
      <c r="B349" s="15"/>
      <c r="C349" s="11"/>
      <c r="D349" s="6" t="s">
        <v>21</v>
      </c>
      <c r="E349" s="41" t="s">
        <v>88</v>
      </c>
      <c r="F349" s="42">
        <v>180</v>
      </c>
      <c r="G349" s="42">
        <v>5</v>
      </c>
      <c r="H349" s="42">
        <v>4</v>
      </c>
      <c r="I349" s="42">
        <v>30</v>
      </c>
      <c r="J349" s="42">
        <v>166</v>
      </c>
      <c r="K349" s="43">
        <v>303</v>
      </c>
      <c r="L349" s="42"/>
    </row>
    <row r="350" spans="1:12" ht="15" x14ac:dyDescent="0.25">
      <c r="A350" s="23"/>
      <c r="B350" s="15"/>
      <c r="C350" s="11"/>
      <c r="D350" s="7" t="s">
        <v>22</v>
      </c>
      <c r="E350" s="51" t="s">
        <v>57</v>
      </c>
      <c r="F350" s="42">
        <v>207</v>
      </c>
      <c r="G350" s="42">
        <v>0</v>
      </c>
      <c r="H350" s="42">
        <v>0</v>
      </c>
      <c r="I350" s="42">
        <v>15</v>
      </c>
      <c r="J350" s="42">
        <v>62</v>
      </c>
      <c r="K350" s="43">
        <v>377</v>
      </c>
      <c r="L350" s="42"/>
    </row>
    <row r="351" spans="1:12" ht="15" x14ac:dyDescent="0.25">
      <c r="A351" s="23"/>
      <c r="B351" s="15"/>
      <c r="C351" s="11"/>
      <c r="D351" s="7" t="s">
        <v>23</v>
      </c>
      <c r="E351" s="41" t="s">
        <v>48</v>
      </c>
      <c r="F351" s="42">
        <v>30</v>
      </c>
      <c r="G351" s="42">
        <v>2.2999999999999998</v>
      </c>
      <c r="H351" s="42">
        <v>0.9</v>
      </c>
      <c r="I351" s="42">
        <v>15</v>
      </c>
      <c r="J351" s="42">
        <v>77.7</v>
      </c>
      <c r="K351" s="43" t="s">
        <v>76</v>
      </c>
      <c r="L351" s="42"/>
    </row>
    <row r="352" spans="1:12" ht="15" x14ac:dyDescent="0.25">
      <c r="A352" s="23"/>
      <c r="B352" s="15"/>
      <c r="C352" s="11"/>
      <c r="D352" s="7" t="s">
        <v>24</v>
      </c>
      <c r="E352" s="41"/>
      <c r="F352" s="42"/>
      <c r="G352" s="42"/>
      <c r="H352" s="42"/>
      <c r="I352" s="42"/>
      <c r="J352" s="42"/>
      <c r="K352" s="43"/>
      <c r="L352" s="42"/>
    </row>
    <row r="353" spans="1:12" ht="15" x14ac:dyDescent="0.25">
      <c r="A353" s="23"/>
      <c r="B353" s="15"/>
      <c r="C353" s="11"/>
      <c r="D353" s="6"/>
      <c r="E353" s="51"/>
      <c r="F353" s="42"/>
      <c r="G353" s="42"/>
      <c r="H353" s="42"/>
      <c r="I353" s="42"/>
      <c r="J353" s="42"/>
      <c r="K353" s="43"/>
      <c r="L353" s="42"/>
    </row>
    <row r="354" spans="1:12" ht="15" x14ac:dyDescent="0.25">
      <c r="A354" s="23"/>
      <c r="B354" s="15"/>
      <c r="C354" s="11"/>
      <c r="D354" s="6"/>
      <c r="E354" s="41"/>
      <c r="F354" s="42"/>
      <c r="G354" s="42"/>
      <c r="H354" s="42"/>
      <c r="I354" s="42"/>
      <c r="J354" s="42"/>
      <c r="K354" s="43"/>
      <c r="L354" s="42">
        <v>72.08</v>
      </c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517</v>
      </c>
      <c r="G355" s="19">
        <f t="shared" ref="G355:J355" si="127">SUM(G348:G354)</f>
        <v>15.3</v>
      </c>
      <c r="H355" s="19">
        <f t="shared" si="127"/>
        <v>16.899999999999999</v>
      </c>
      <c r="I355" s="19">
        <f t="shared" si="127"/>
        <v>69</v>
      </c>
      <c r="J355" s="19">
        <f t="shared" si="127"/>
        <v>481.7</v>
      </c>
      <c r="K355" s="25"/>
      <c r="L355" s="19">
        <f t="shared" ref="L355" si="128">SUM(L348:L354)</f>
        <v>72.08</v>
      </c>
    </row>
    <row r="356" spans="1:12" ht="15" hidden="1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1"/>
      <c r="F356" s="42"/>
      <c r="G356" s="42"/>
      <c r="H356" s="42"/>
      <c r="I356" s="42"/>
      <c r="J356" s="42"/>
      <c r="K356" s="43"/>
      <c r="L356" s="42"/>
    </row>
    <row r="357" spans="1:12" ht="15" hidden="1" x14ac:dyDescent="0.25">
      <c r="A357" s="23"/>
      <c r="B357" s="15"/>
      <c r="C357" s="11"/>
      <c r="D357" s="7" t="s">
        <v>27</v>
      </c>
      <c r="E357" s="41"/>
      <c r="F357" s="42"/>
      <c r="G357" s="42"/>
      <c r="H357" s="42"/>
      <c r="I357" s="42"/>
      <c r="J357" s="42"/>
      <c r="K357" s="43"/>
      <c r="L357" s="42"/>
    </row>
    <row r="358" spans="1:12" ht="15" hidden="1" x14ac:dyDescent="0.25">
      <c r="A358" s="23"/>
      <c r="B358" s="15"/>
      <c r="C358" s="11"/>
      <c r="D358" s="7" t="s">
        <v>28</v>
      </c>
      <c r="E358" s="41"/>
      <c r="F358" s="42"/>
      <c r="G358" s="42"/>
      <c r="H358" s="42"/>
      <c r="I358" s="42"/>
      <c r="J358" s="42"/>
      <c r="K358" s="43"/>
      <c r="L358" s="42"/>
    </row>
    <row r="359" spans="1:12" ht="15" hidden="1" x14ac:dyDescent="0.25">
      <c r="A359" s="23"/>
      <c r="B359" s="15"/>
      <c r="C359" s="11"/>
      <c r="D359" s="7" t="s">
        <v>29</v>
      </c>
      <c r="E359" s="41"/>
      <c r="F359" s="42"/>
      <c r="G359" s="42"/>
      <c r="H359" s="42"/>
      <c r="I359" s="42"/>
      <c r="J359" s="42"/>
      <c r="K359" s="43"/>
      <c r="L359" s="42"/>
    </row>
    <row r="360" spans="1:12" ht="15" hidden="1" x14ac:dyDescent="0.25">
      <c r="A360" s="23"/>
      <c r="B360" s="15"/>
      <c r="C360" s="11"/>
      <c r="D360" s="7" t="s">
        <v>30</v>
      </c>
      <c r="E360" s="41"/>
      <c r="F360" s="42"/>
      <c r="G360" s="42"/>
      <c r="H360" s="42"/>
      <c r="I360" s="42"/>
      <c r="J360" s="42"/>
      <c r="K360" s="43"/>
      <c r="L360" s="42"/>
    </row>
    <row r="361" spans="1:12" ht="15" hidden="1" x14ac:dyDescent="0.25">
      <c r="A361" s="23"/>
      <c r="B361" s="15"/>
      <c r="C361" s="11"/>
      <c r="D361" s="7" t="s">
        <v>31</v>
      </c>
      <c r="E361" s="41"/>
      <c r="F361" s="42"/>
      <c r="G361" s="42"/>
      <c r="H361" s="42"/>
      <c r="I361" s="42"/>
      <c r="J361" s="42"/>
      <c r="K361" s="43"/>
      <c r="L361" s="42"/>
    </row>
    <row r="362" spans="1:12" ht="15" hidden="1" x14ac:dyDescent="0.25">
      <c r="A362" s="23"/>
      <c r="B362" s="15"/>
      <c r="C362" s="11"/>
      <c r="D362" s="7" t="s">
        <v>32</v>
      </c>
      <c r="E362" s="41"/>
      <c r="F362" s="42"/>
      <c r="G362" s="42"/>
      <c r="H362" s="42"/>
      <c r="I362" s="42"/>
      <c r="J362" s="42"/>
      <c r="K362" s="43"/>
      <c r="L362" s="42"/>
    </row>
    <row r="363" spans="1:12" ht="15" hidden="1" x14ac:dyDescent="0.25">
      <c r="A363" s="23"/>
      <c r="B363" s="15"/>
      <c r="C363" s="11"/>
      <c r="D363" s="6"/>
      <c r="E363" s="41"/>
      <c r="F363" s="42"/>
      <c r="G363" s="42"/>
      <c r="H363" s="42"/>
      <c r="I363" s="42"/>
      <c r="J363" s="42"/>
      <c r="K363" s="43"/>
      <c r="L363" s="42"/>
    </row>
    <row r="364" spans="1:12" ht="15" hidden="1" x14ac:dyDescent="0.25">
      <c r="A364" s="23"/>
      <c r="B364" s="15"/>
      <c r="C364" s="11"/>
      <c r="D364" s="6"/>
      <c r="E364" s="41"/>
      <c r="F364" s="42"/>
      <c r="G364" s="42"/>
      <c r="H364" s="42"/>
      <c r="I364" s="42"/>
      <c r="J364" s="42"/>
      <c r="K364" s="43"/>
      <c r="L364" s="42"/>
    </row>
    <row r="365" spans="1:12" ht="15" hidden="1" x14ac:dyDescent="0.2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29">SUM(G356:G364)</f>
        <v>0</v>
      </c>
      <c r="H365" s="19">
        <f t="shared" si="129"/>
        <v>0</v>
      </c>
      <c r="I365" s="19">
        <f t="shared" si="129"/>
        <v>0</v>
      </c>
      <c r="J365" s="19">
        <f t="shared" si="129"/>
        <v>0</v>
      </c>
      <c r="K365" s="25"/>
      <c r="L365" s="19">
        <f t="shared" ref="L365" si="130">SUM(L356:L364)</f>
        <v>0</v>
      </c>
    </row>
    <row r="366" spans="1:12" ht="15.75" thickBot="1" x14ac:dyDescent="0.25">
      <c r="A366" s="29">
        <f>A348</f>
        <v>4</v>
      </c>
      <c r="B366" s="30">
        <f>B348</f>
        <v>4</v>
      </c>
      <c r="C366" s="57" t="s">
        <v>4</v>
      </c>
      <c r="D366" s="58"/>
      <c r="E366" s="31"/>
      <c r="F366" s="32">
        <f>F355+F365</f>
        <v>517</v>
      </c>
      <c r="G366" s="32">
        <f t="shared" ref="G366:L366" si="131">G355+G365</f>
        <v>15.3</v>
      </c>
      <c r="H366" s="32">
        <f t="shared" si="131"/>
        <v>16.899999999999999</v>
      </c>
      <c r="I366" s="32">
        <f t="shared" si="131"/>
        <v>69</v>
      </c>
      <c r="J366" s="32">
        <f t="shared" si="131"/>
        <v>481.7</v>
      </c>
      <c r="K366" s="32"/>
      <c r="L366" s="32">
        <f t="shared" si="131"/>
        <v>72.08</v>
      </c>
    </row>
    <row r="367" spans="1:12" ht="15" x14ac:dyDescent="0.25">
      <c r="A367" s="20">
        <v>4</v>
      </c>
      <c r="B367" s="21">
        <v>5</v>
      </c>
      <c r="C367" s="22" t="s">
        <v>20</v>
      </c>
      <c r="D367" s="5" t="s">
        <v>21</v>
      </c>
      <c r="E367" s="50" t="s">
        <v>55</v>
      </c>
      <c r="F367" s="39">
        <v>200</v>
      </c>
      <c r="G367" s="39">
        <v>16.399999999999999</v>
      </c>
      <c r="H367" s="39">
        <v>28</v>
      </c>
      <c r="I367" s="39">
        <v>34</v>
      </c>
      <c r="J367" s="39">
        <v>530</v>
      </c>
      <c r="K367" s="40">
        <v>265</v>
      </c>
      <c r="L367" s="39"/>
    </row>
    <row r="368" spans="1:12" ht="15" x14ac:dyDescent="0.25">
      <c r="A368" s="23"/>
      <c r="B368" s="15"/>
      <c r="C368" s="11"/>
      <c r="D368" s="6" t="s">
        <v>26</v>
      </c>
      <c r="E368" s="51" t="s">
        <v>56</v>
      </c>
      <c r="F368" s="42">
        <v>60</v>
      </c>
      <c r="G368" s="42">
        <v>0</v>
      </c>
      <c r="H368" s="42">
        <v>0</v>
      </c>
      <c r="I368" s="42">
        <v>2</v>
      </c>
      <c r="J368" s="42">
        <v>9</v>
      </c>
      <c r="K368" s="43">
        <v>71</v>
      </c>
      <c r="L368" s="42"/>
    </row>
    <row r="369" spans="1:12" ht="15" x14ac:dyDescent="0.25">
      <c r="A369" s="23"/>
      <c r="B369" s="15"/>
      <c r="C369" s="11"/>
      <c r="D369" s="7" t="s">
        <v>22</v>
      </c>
      <c r="E369" s="41" t="s">
        <v>40</v>
      </c>
      <c r="F369" s="42">
        <v>200</v>
      </c>
      <c r="G369" s="42">
        <v>0</v>
      </c>
      <c r="H369" s="42">
        <v>0</v>
      </c>
      <c r="I369" s="42">
        <v>15</v>
      </c>
      <c r="J369" s="42">
        <v>60</v>
      </c>
      <c r="K369" s="43">
        <v>376</v>
      </c>
      <c r="L369" s="42"/>
    </row>
    <row r="370" spans="1:12" ht="15" x14ac:dyDescent="0.25">
      <c r="A370" s="23"/>
      <c r="B370" s="15"/>
      <c r="C370" s="11"/>
      <c r="D370" s="7" t="s">
        <v>23</v>
      </c>
      <c r="E370" s="41" t="s">
        <v>48</v>
      </c>
      <c r="F370" s="42">
        <v>40</v>
      </c>
      <c r="G370" s="42">
        <v>3.1</v>
      </c>
      <c r="H370" s="42">
        <v>1.2</v>
      </c>
      <c r="I370" s="42">
        <v>20</v>
      </c>
      <c r="J370" s="42">
        <v>103.6</v>
      </c>
      <c r="K370" s="43" t="s">
        <v>76</v>
      </c>
      <c r="L370" s="42"/>
    </row>
    <row r="371" spans="1:12" ht="15" x14ac:dyDescent="0.25">
      <c r="A371" s="23"/>
      <c r="B371" s="15"/>
      <c r="C371" s="11"/>
      <c r="D371" s="7" t="s">
        <v>24</v>
      </c>
      <c r="E371" s="41"/>
      <c r="F371" s="42"/>
      <c r="G371" s="42"/>
      <c r="H371" s="42"/>
      <c r="I371" s="42"/>
      <c r="J371" s="42"/>
      <c r="K371" s="43"/>
      <c r="L371" s="42"/>
    </row>
    <row r="372" spans="1:12" ht="15" x14ac:dyDescent="0.25">
      <c r="A372" s="23"/>
      <c r="B372" s="15"/>
      <c r="C372" s="11"/>
      <c r="D372" s="6"/>
      <c r="E372" s="41"/>
      <c r="F372" s="42"/>
      <c r="G372" s="42"/>
      <c r="H372" s="42"/>
      <c r="I372" s="42"/>
      <c r="J372" s="42"/>
      <c r="K372" s="43"/>
      <c r="L372" s="42"/>
    </row>
    <row r="373" spans="1:12" ht="15" x14ac:dyDescent="0.25">
      <c r="A373" s="23"/>
      <c r="B373" s="15"/>
      <c r="C373" s="11"/>
      <c r="D373" s="6"/>
      <c r="E373" s="41"/>
      <c r="F373" s="42"/>
      <c r="G373" s="42"/>
      <c r="H373" s="42"/>
      <c r="I373" s="42"/>
      <c r="J373" s="42"/>
      <c r="K373" s="43"/>
      <c r="L373" s="42">
        <v>72.08</v>
      </c>
    </row>
    <row r="374" spans="1:12" ht="15" x14ac:dyDescent="0.25">
      <c r="A374" s="24"/>
      <c r="B374" s="17"/>
      <c r="C374" s="8"/>
      <c r="D374" s="18" t="s">
        <v>33</v>
      </c>
      <c r="E374" s="9"/>
      <c r="F374" s="19">
        <f>SUM(F367:F373)</f>
        <v>500</v>
      </c>
      <c r="G374" s="19">
        <f t="shared" ref="G374:J374" si="132">SUM(G367:G373)</f>
        <v>19.5</v>
      </c>
      <c r="H374" s="19">
        <f t="shared" si="132"/>
        <v>29.2</v>
      </c>
      <c r="I374" s="19">
        <f t="shared" si="132"/>
        <v>71</v>
      </c>
      <c r="J374" s="19">
        <f t="shared" si="132"/>
        <v>702.6</v>
      </c>
      <c r="K374" s="25"/>
      <c r="L374" s="19">
        <f t="shared" ref="L374" si="133">SUM(L367:L373)</f>
        <v>72.08</v>
      </c>
    </row>
    <row r="375" spans="1:12" ht="15" hidden="1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1"/>
      <c r="F375" s="42"/>
      <c r="G375" s="42"/>
      <c r="H375" s="42"/>
      <c r="I375" s="42"/>
      <c r="J375" s="42"/>
      <c r="K375" s="43"/>
      <c r="L375" s="42"/>
    </row>
    <row r="376" spans="1:12" ht="15" hidden="1" x14ac:dyDescent="0.25">
      <c r="A376" s="23"/>
      <c r="B376" s="15"/>
      <c r="C376" s="11"/>
      <c r="D376" s="7" t="s">
        <v>27</v>
      </c>
      <c r="E376" s="41"/>
      <c r="F376" s="42"/>
      <c r="G376" s="42"/>
      <c r="H376" s="42"/>
      <c r="I376" s="42"/>
      <c r="J376" s="42"/>
      <c r="K376" s="43"/>
      <c r="L376" s="42"/>
    </row>
    <row r="377" spans="1:12" ht="15" hidden="1" x14ac:dyDescent="0.25">
      <c r="A377" s="23"/>
      <c r="B377" s="15"/>
      <c r="C377" s="11"/>
      <c r="D377" s="7" t="s">
        <v>28</v>
      </c>
      <c r="E377" s="41"/>
      <c r="F377" s="42"/>
      <c r="G377" s="42"/>
      <c r="H377" s="42"/>
      <c r="I377" s="42"/>
      <c r="J377" s="42"/>
      <c r="K377" s="43"/>
      <c r="L377" s="42"/>
    </row>
    <row r="378" spans="1:12" ht="15" hidden="1" x14ac:dyDescent="0.25">
      <c r="A378" s="23"/>
      <c r="B378" s="15"/>
      <c r="C378" s="11"/>
      <c r="D378" s="7" t="s">
        <v>29</v>
      </c>
      <c r="E378" s="41"/>
      <c r="F378" s="42"/>
      <c r="G378" s="42"/>
      <c r="H378" s="42"/>
      <c r="I378" s="42"/>
      <c r="J378" s="42"/>
      <c r="K378" s="43"/>
      <c r="L378" s="42"/>
    </row>
    <row r="379" spans="1:12" ht="15" hidden="1" x14ac:dyDescent="0.25">
      <c r="A379" s="23"/>
      <c r="B379" s="15"/>
      <c r="C379" s="11"/>
      <c r="D379" s="7" t="s">
        <v>30</v>
      </c>
      <c r="E379" s="41"/>
      <c r="F379" s="42"/>
      <c r="G379" s="42"/>
      <c r="H379" s="42"/>
      <c r="I379" s="42"/>
      <c r="J379" s="42"/>
      <c r="K379" s="43"/>
      <c r="L379" s="42"/>
    </row>
    <row r="380" spans="1:12" ht="15" hidden="1" x14ac:dyDescent="0.25">
      <c r="A380" s="23"/>
      <c r="B380" s="15"/>
      <c r="C380" s="11"/>
      <c r="D380" s="7" t="s">
        <v>31</v>
      </c>
      <c r="E380" s="41"/>
      <c r="F380" s="42"/>
      <c r="G380" s="42"/>
      <c r="H380" s="42"/>
      <c r="I380" s="42"/>
      <c r="J380" s="42"/>
      <c r="K380" s="43"/>
      <c r="L380" s="42"/>
    </row>
    <row r="381" spans="1:12" ht="15" hidden="1" x14ac:dyDescent="0.25">
      <c r="A381" s="23"/>
      <c r="B381" s="15"/>
      <c r="C381" s="11"/>
      <c r="D381" s="7" t="s">
        <v>32</v>
      </c>
      <c r="E381" s="41"/>
      <c r="F381" s="42"/>
      <c r="G381" s="42"/>
      <c r="H381" s="42"/>
      <c r="I381" s="42"/>
      <c r="J381" s="42"/>
      <c r="K381" s="43"/>
      <c r="L381" s="42"/>
    </row>
    <row r="382" spans="1:12" ht="15" hidden="1" x14ac:dyDescent="0.25">
      <c r="A382" s="23"/>
      <c r="B382" s="15"/>
      <c r="C382" s="11"/>
      <c r="D382" s="6"/>
      <c r="E382" s="41"/>
      <c r="F382" s="42"/>
      <c r="G382" s="42"/>
      <c r="H382" s="42"/>
      <c r="I382" s="42"/>
      <c r="J382" s="42"/>
      <c r="K382" s="43"/>
      <c r="L382" s="42"/>
    </row>
    <row r="383" spans="1:12" ht="15" hidden="1" x14ac:dyDescent="0.25">
      <c r="A383" s="23"/>
      <c r="B383" s="15"/>
      <c r="C383" s="11"/>
      <c r="D383" s="6"/>
      <c r="E383" s="41"/>
      <c r="F383" s="42"/>
      <c r="G383" s="42"/>
      <c r="H383" s="42"/>
      <c r="I383" s="42"/>
      <c r="J383" s="42"/>
      <c r="K383" s="43"/>
      <c r="L383" s="42"/>
    </row>
    <row r="384" spans="1:12" ht="15" hidden="1" x14ac:dyDescent="0.25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34">SUM(G375:G383)</f>
        <v>0</v>
      </c>
      <c r="H384" s="19">
        <f t="shared" si="134"/>
        <v>0</v>
      </c>
      <c r="I384" s="19">
        <f t="shared" si="134"/>
        <v>0</v>
      </c>
      <c r="J384" s="19">
        <f t="shared" si="134"/>
        <v>0</v>
      </c>
      <c r="K384" s="25"/>
      <c r="L384" s="19">
        <f t="shared" ref="L384" si="135">SUM(L375:L383)</f>
        <v>0</v>
      </c>
    </row>
    <row r="385" spans="1:12" ht="15.75" thickBot="1" x14ac:dyDescent="0.25">
      <c r="A385" s="29">
        <f>A367</f>
        <v>4</v>
      </c>
      <c r="B385" s="30">
        <f>B367</f>
        <v>5</v>
      </c>
      <c r="C385" s="57" t="s">
        <v>4</v>
      </c>
      <c r="D385" s="58"/>
      <c r="E385" s="31"/>
      <c r="F385" s="32">
        <f>F374+F384</f>
        <v>500</v>
      </c>
      <c r="G385" s="32">
        <f t="shared" ref="G385:L385" si="136">G374+G384</f>
        <v>19.5</v>
      </c>
      <c r="H385" s="32">
        <f t="shared" si="136"/>
        <v>29.2</v>
      </c>
      <c r="I385" s="32">
        <f t="shared" si="136"/>
        <v>71</v>
      </c>
      <c r="J385" s="32">
        <f t="shared" si="136"/>
        <v>702.6</v>
      </c>
      <c r="K385" s="32"/>
      <c r="L385" s="32">
        <f t="shared" si="136"/>
        <v>72.08</v>
      </c>
    </row>
    <row r="386" spans="1:12" ht="13.5" thickBot="1" x14ac:dyDescent="0.25">
      <c r="A386" s="27"/>
      <c r="B386" s="28"/>
      <c r="C386" s="59" t="s">
        <v>5</v>
      </c>
      <c r="D386" s="59"/>
      <c r="E386" s="59"/>
      <c r="F386" s="52">
        <f>(F24+F43+F62+F81+F100+F119+F138+F157+F176+F195+F214+F233+F252+F271+F290+F309+F328+F347+F366+F385)/(IF(F24=0,0,1)+IF(F43=0,0,1)+IF(F62=0,0,1)+IF(F81=0,0,1)+IF(F100=0,0,1)+IF(F119=0,0,1)+IF(F138=0,0,1)+IF(F157=0,0,1)+IF(F176=0,0,1)+IF(F195=0,0,1)+IF(F214=0,0,1)+IF(F233=0,0,1)+IF(F252=0,0,1)+IF(F271=0,0,1)+IF(F290=0,0,1)+IF(F309=0,0,1)+IF(F328=0,0,1)+IF(F347=0,0,1)+IF(F366=0,0,1)+IF(F385=0,0,1))</f>
        <v>546.15</v>
      </c>
      <c r="G386" s="53">
        <f>(G24+G43+G62+G81+G100+G119+G138+G157+G176+G195+G214+G233+G252+G271+G290+G309+G328+G347+G366+G385)/(IF(G24=0,0,1)+IF(G43=0,0,1)+IF(G62=0,0,1)+IF(G81=0,0,1)+IF(G100=0,0,1)+IF(G119=0,0,1)+IF(G138=0,0,1)+IF(G157=0,0,1)+IF(G176=0,0,1)+IF(G195=0,0,1)+IF(G214=0,0,1)+IF(G233=0,0,1)+IF(G252=0,0,1)+IF(G271=0,0,1)+IF(G290=0,0,1)+IF(G309=0,0,1)+IF(G328=0,0,1)+IF(G347=0,0,1)+IF(G366=0,0,1)+IF(G385=0,0,1))</f>
        <v>17.891500000000001</v>
      </c>
      <c r="H386" s="53">
        <f t="shared" ref="H386:J386" si="137">(H24+H43+H62+H81+H100+H119+H138+H157+H176+H195+H214+H233+H252+H271+H290+H309+H328+H347+H366+H385)/(IF(H24=0,0,1)+IF(H43=0,0,1)+IF(H62=0,0,1)+IF(H81=0,0,1)+IF(H100=0,0,1)+IF(H119=0,0,1)+IF(H138=0,0,1)+IF(H157=0,0,1)+IF(H176=0,0,1)+IF(H195=0,0,1)+IF(H214=0,0,1)+IF(H233=0,0,1)+IF(H252=0,0,1)+IF(H271=0,0,1)+IF(H290=0,0,1)+IF(H309=0,0,1)+IF(H328=0,0,1)+IF(H347=0,0,1)+IF(H366=0,0,1)+IF(H385=0,0,1))</f>
        <v>20.110999999999997</v>
      </c>
      <c r="I386" s="53">
        <f t="shared" si="137"/>
        <v>73.426500000000004</v>
      </c>
      <c r="J386" s="53">
        <f t="shared" si="137"/>
        <v>556.80000000000007</v>
      </c>
      <c r="K386" s="34"/>
      <c r="L386" s="34">
        <f t="shared" ref="L386" si="138">(L214+L233+L252+L271+L290+L309+L328+L347+L366+L385)/(IF(L214=0,0,1)+IF(L233=0,0,1)+IF(L252=0,0,1)+IF(L271=0,0,1)+IF(L290=0,0,1)+IF(L309=0,0,1)+IF(L328=0,0,1)+IF(L347=0,0,1)+IF(L366=0,0,1)+IF(L385=0,0,1))</f>
        <v>72.080000000000013</v>
      </c>
    </row>
  </sheetData>
  <mergeCells count="24">
    <mergeCell ref="C347:D347"/>
    <mergeCell ref="C366:D366"/>
    <mergeCell ref="C385:D385"/>
    <mergeCell ref="C386:E386"/>
    <mergeCell ref="C252:D252"/>
    <mergeCell ref="C271:D271"/>
    <mergeCell ref="C290:D290"/>
    <mergeCell ref="C309:D309"/>
    <mergeCell ref="C328:D328"/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15748031496062992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2023-10-12T09:47:35Z</cp:lastPrinted>
  <dcterms:created xsi:type="dcterms:W3CDTF">2022-05-16T14:23:56Z</dcterms:created>
  <dcterms:modified xsi:type="dcterms:W3CDTF">2023-10-13T05:32:51Z</dcterms:modified>
</cp:coreProperties>
</file>